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un.k\Desktop\New Website data\3 years claims data\"/>
    </mc:Choice>
  </mc:AlternateContent>
  <bookViews>
    <workbookView xWindow="0" yWindow="0" windowWidth="20490" windowHeight="7350" activeTab="1"/>
  </bookViews>
  <sheets>
    <sheet name="Indl-DC" sheetId="1" r:id="rId1"/>
    <sheet name="Group DC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5" i="2" l="1"/>
  <c r="R59" i="2" s="1"/>
  <c r="Q55" i="2"/>
  <c r="Q59" i="2" s="1"/>
  <c r="P55" i="2"/>
  <c r="P59" i="2" s="1"/>
  <c r="O55" i="2"/>
  <c r="O59" i="2" s="1"/>
  <c r="N55" i="2"/>
  <c r="N59" i="2" s="1"/>
  <c r="M55" i="2"/>
  <c r="M59" i="2" s="1"/>
  <c r="L55" i="2"/>
  <c r="L59" i="2" s="1"/>
  <c r="K55" i="2"/>
  <c r="K59" i="2" s="1"/>
  <c r="J55" i="2"/>
  <c r="J59" i="2" s="1"/>
  <c r="I55" i="2"/>
  <c r="I59" i="2" s="1"/>
  <c r="H55" i="2"/>
  <c r="H59" i="2" s="1"/>
  <c r="G55" i="2"/>
  <c r="G59" i="2" s="1"/>
  <c r="F55" i="2"/>
  <c r="F59" i="2" s="1"/>
  <c r="E55" i="2"/>
  <c r="E59" i="2" s="1"/>
  <c r="D55" i="2"/>
  <c r="D59" i="2" s="1"/>
  <c r="C55" i="2"/>
  <c r="C59" i="2" s="1"/>
  <c r="R54" i="2"/>
  <c r="R58" i="2" s="1"/>
  <c r="Q54" i="2"/>
  <c r="Q58" i="2" s="1"/>
  <c r="P54" i="2"/>
  <c r="P58" i="2" s="1"/>
  <c r="O54" i="2"/>
  <c r="O58" i="2" s="1"/>
  <c r="N54" i="2"/>
  <c r="N58" i="2" s="1"/>
  <c r="M54" i="2"/>
  <c r="M58" i="2" s="1"/>
  <c r="L54" i="2"/>
  <c r="L58" i="2" s="1"/>
  <c r="K54" i="2"/>
  <c r="K58" i="2" s="1"/>
  <c r="J54" i="2"/>
  <c r="J58" i="2" s="1"/>
  <c r="I54" i="2"/>
  <c r="I58" i="2" s="1"/>
  <c r="H54" i="2"/>
  <c r="H58" i="2" s="1"/>
  <c r="G54" i="2"/>
  <c r="G58" i="2" s="1"/>
  <c r="F54" i="2"/>
  <c r="F58" i="2" s="1"/>
  <c r="E54" i="2"/>
  <c r="E58" i="2" s="1"/>
  <c r="D54" i="2"/>
  <c r="D58" i="2" s="1"/>
  <c r="C54" i="2"/>
  <c r="C58" i="2" s="1"/>
  <c r="D54" i="1"/>
  <c r="D58" i="1" s="1"/>
  <c r="E54" i="1"/>
  <c r="E58" i="1" s="1"/>
  <c r="F54" i="1"/>
  <c r="F58" i="1" s="1"/>
  <c r="G54" i="1"/>
  <c r="G58" i="1" s="1"/>
  <c r="H54" i="1"/>
  <c r="H58" i="1" s="1"/>
  <c r="I54" i="1"/>
  <c r="I58" i="1" s="1"/>
  <c r="J54" i="1"/>
  <c r="J58" i="1" s="1"/>
  <c r="K54" i="1"/>
  <c r="K58" i="1" s="1"/>
  <c r="L54" i="1"/>
  <c r="L58" i="1" s="1"/>
  <c r="M54" i="1"/>
  <c r="M58" i="1" s="1"/>
  <c r="N54" i="1"/>
  <c r="N58" i="1" s="1"/>
  <c r="O54" i="1"/>
  <c r="O58" i="1" s="1"/>
  <c r="P54" i="1"/>
  <c r="P58" i="1" s="1"/>
  <c r="Q54" i="1"/>
  <c r="Q58" i="1" s="1"/>
  <c r="R54" i="1"/>
  <c r="R58" i="1" s="1"/>
  <c r="D55" i="1"/>
  <c r="D59" i="1" s="1"/>
  <c r="E55" i="1"/>
  <c r="E59" i="1" s="1"/>
  <c r="F55" i="1"/>
  <c r="F59" i="1" s="1"/>
  <c r="G55" i="1"/>
  <c r="G59" i="1" s="1"/>
  <c r="H55" i="1"/>
  <c r="H59" i="1" s="1"/>
  <c r="I55" i="1"/>
  <c r="I59" i="1" s="1"/>
  <c r="J55" i="1"/>
  <c r="J59" i="1" s="1"/>
  <c r="K55" i="1"/>
  <c r="K59" i="1" s="1"/>
  <c r="L55" i="1"/>
  <c r="L59" i="1" s="1"/>
  <c r="M55" i="1"/>
  <c r="M59" i="1" s="1"/>
  <c r="N55" i="1"/>
  <c r="N59" i="1" s="1"/>
  <c r="O55" i="1"/>
  <c r="O59" i="1" s="1"/>
  <c r="P55" i="1"/>
  <c r="P59" i="1" s="1"/>
  <c r="Q55" i="1"/>
  <c r="Q59" i="1" s="1"/>
  <c r="R55" i="1"/>
  <c r="R59" i="1" s="1"/>
  <c r="C55" i="1"/>
  <c r="C59" i="1" s="1"/>
  <c r="C54" i="1"/>
  <c r="C58" i="1" s="1"/>
  <c r="X59" i="1" l="1"/>
  <c r="W59" i="1"/>
  <c r="V59" i="1"/>
  <c r="U59" i="1"/>
  <c r="T59" i="1"/>
  <c r="S59" i="1"/>
  <c r="X58" i="1"/>
  <c r="W58" i="1"/>
  <c r="V58" i="1"/>
  <c r="U58" i="1"/>
  <c r="T58" i="1"/>
  <c r="S58" i="1"/>
  <c r="X57" i="1"/>
  <c r="W57" i="1"/>
  <c r="V57" i="1"/>
  <c r="U57" i="1"/>
  <c r="T57" i="1"/>
  <c r="S57" i="1"/>
  <c r="X56" i="1"/>
  <c r="W56" i="1"/>
  <c r="V56" i="1"/>
  <c r="U56" i="1"/>
  <c r="T56" i="1"/>
  <c r="S56" i="1"/>
  <c r="X55" i="1"/>
  <c r="W55" i="1"/>
  <c r="V55" i="1"/>
  <c r="U55" i="1"/>
  <c r="T55" i="1"/>
  <c r="S55" i="1"/>
  <c r="X54" i="1"/>
  <c r="W54" i="1"/>
  <c r="V54" i="1"/>
  <c r="U54" i="1"/>
  <c r="T54" i="1"/>
  <c r="S54" i="1"/>
  <c r="X53" i="1"/>
  <c r="W53" i="1"/>
  <c r="V53" i="1"/>
  <c r="U53" i="1"/>
  <c r="T53" i="1"/>
  <c r="S53" i="1"/>
  <c r="X52" i="1"/>
  <c r="W52" i="1"/>
  <c r="V52" i="1"/>
  <c r="U52" i="1"/>
  <c r="T52" i="1"/>
  <c r="S52" i="1"/>
  <c r="X51" i="1"/>
  <c r="W51" i="1"/>
  <c r="V51" i="1"/>
  <c r="U51" i="1"/>
  <c r="T51" i="1"/>
  <c r="S51" i="1"/>
  <c r="X50" i="1"/>
  <c r="W50" i="1"/>
  <c r="V50" i="1"/>
  <c r="U50" i="1"/>
  <c r="T50" i="1"/>
  <c r="S50" i="1"/>
  <c r="X49" i="1"/>
  <c r="W49" i="1"/>
  <c r="V49" i="1"/>
  <c r="U49" i="1"/>
  <c r="T49" i="1"/>
  <c r="S49" i="1"/>
  <c r="X48" i="1"/>
  <c r="W48" i="1"/>
  <c r="V48" i="1"/>
  <c r="U48" i="1"/>
  <c r="T48" i="1"/>
  <c r="S48" i="1"/>
  <c r="X47" i="1"/>
  <c r="W47" i="1"/>
  <c r="V47" i="1"/>
  <c r="U47" i="1"/>
  <c r="T47" i="1"/>
  <c r="S47" i="1"/>
  <c r="X46" i="1"/>
  <c r="W46" i="1"/>
  <c r="V46" i="1"/>
  <c r="U46" i="1"/>
  <c r="T46" i="1"/>
  <c r="S46" i="1"/>
  <c r="X45" i="1"/>
  <c r="X43" i="1"/>
  <c r="W43" i="1"/>
  <c r="V43" i="1"/>
  <c r="U43" i="1"/>
  <c r="T43" i="1"/>
  <c r="S43" i="1"/>
  <c r="X42" i="1"/>
  <c r="W42" i="1"/>
  <c r="V42" i="1"/>
  <c r="U42" i="1"/>
  <c r="T42" i="1"/>
  <c r="S42" i="1"/>
  <c r="X41" i="1"/>
  <c r="W41" i="1"/>
  <c r="V41" i="1"/>
  <c r="U41" i="1"/>
  <c r="T41" i="1"/>
  <c r="S41" i="1"/>
  <c r="X40" i="1"/>
  <c r="W40" i="1"/>
  <c r="V40" i="1"/>
  <c r="U40" i="1"/>
  <c r="T40" i="1"/>
  <c r="S40" i="1"/>
  <c r="X39" i="1"/>
  <c r="W39" i="1"/>
  <c r="V39" i="1"/>
  <c r="U39" i="1"/>
  <c r="T39" i="1"/>
  <c r="S39" i="1"/>
  <c r="X38" i="1"/>
  <c r="W38" i="1"/>
  <c r="V38" i="1"/>
  <c r="U38" i="1"/>
  <c r="T38" i="1"/>
  <c r="S38" i="1"/>
  <c r="X37" i="1"/>
  <c r="W37" i="1"/>
  <c r="V37" i="1"/>
  <c r="U37" i="1"/>
  <c r="T37" i="1"/>
  <c r="S37" i="1"/>
  <c r="X36" i="1"/>
  <c r="W36" i="1"/>
  <c r="V36" i="1"/>
  <c r="U36" i="1"/>
  <c r="T36" i="1"/>
  <c r="S36" i="1"/>
  <c r="X35" i="1"/>
  <c r="W35" i="1"/>
  <c r="V35" i="1"/>
  <c r="U35" i="1"/>
  <c r="T35" i="1"/>
  <c r="S35" i="1"/>
  <c r="X34" i="1"/>
  <c r="W34" i="1"/>
  <c r="V34" i="1"/>
  <c r="U34" i="1"/>
  <c r="T34" i="1"/>
  <c r="S34" i="1"/>
  <c r="X30" i="1"/>
  <c r="W30" i="1"/>
  <c r="V30" i="1"/>
  <c r="U30" i="1"/>
  <c r="T30" i="1"/>
  <c r="S30" i="1"/>
  <c r="X29" i="1"/>
  <c r="W29" i="1"/>
  <c r="V29" i="1"/>
  <c r="U29" i="1"/>
  <c r="T29" i="1"/>
  <c r="S29" i="1"/>
  <c r="X28" i="1"/>
  <c r="W28" i="1"/>
  <c r="V28" i="1"/>
  <c r="U28" i="1"/>
  <c r="T28" i="1"/>
  <c r="S28" i="1"/>
  <c r="X27" i="1"/>
  <c r="W27" i="1"/>
  <c r="V27" i="1"/>
  <c r="U27" i="1"/>
  <c r="T27" i="1"/>
  <c r="S27" i="1"/>
  <c r="X26" i="1"/>
  <c r="W26" i="1"/>
  <c r="V26" i="1"/>
  <c r="U26" i="1"/>
  <c r="T26" i="1"/>
  <c r="S26" i="1"/>
  <c r="X25" i="1"/>
  <c r="W25" i="1"/>
  <c r="V25" i="1"/>
  <c r="U25" i="1"/>
  <c r="T25" i="1"/>
  <c r="S25" i="1"/>
  <c r="X24" i="1"/>
  <c r="W24" i="1"/>
  <c r="V24" i="1"/>
  <c r="U24" i="1"/>
  <c r="T24" i="1"/>
  <c r="S24" i="1"/>
  <c r="X23" i="1"/>
  <c r="W23" i="1"/>
  <c r="V23" i="1"/>
  <c r="U23" i="1"/>
  <c r="T23" i="1"/>
  <c r="S23" i="1"/>
  <c r="X22" i="1"/>
  <c r="W22" i="1"/>
  <c r="V22" i="1"/>
  <c r="U22" i="1"/>
  <c r="T22" i="1"/>
  <c r="S22" i="1"/>
  <c r="X21" i="1"/>
  <c r="W21" i="1"/>
  <c r="V21" i="1"/>
  <c r="U21" i="1"/>
  <c r="T21" i="1"/>
  <c r="S21" i="1"/>
  <c r="X20" i="1"/>
  <c r="W20" i="1"/>
  <c r="V20" i="1"/>
  <c r="U20" i="1"/>
  <c r="T20" i="1"/>
  <c r="S20" i="1"/>
  <c r="X19" i="1"/>
  <c r="W19" i="1"/>
  <c r="V19" i="1"/>
  <c r="U19" i="1"/>
  <c r="T19" i="1"/>
  <c r="S19" i="1"/>
  <c r="X18" i="1"/>
  <c r="W18" i="1"/>
  <c r="V18" i="1"/>
  <c r="U18" i="1"/>
  <c r="T18" i="1"/>
  <c r="S18" i="1"/>
  <c r="X17" i="1"/>
  <c r="W17" i="1"/>
  <c r="V17" i="1"/>
  <c r="U17" i="1"/>
  <c r="T17" i="1"/>
  <c r="S17" i="1"/>
  <c r="X16" i="1"/>
  <c r="W16" i="1"/>
  <c r="V16" i="1"/>
  <c r="U16" i="1"/>
  <c r="T16" i="1"/>
  <c r="S16" i="1"/>
  <c r="X15" i="1"/>
  <c r="W15" i="1"/>
  <c r="V15" i="1"/>
  <c r="U15" i="1"/>
  <c r="T15" i="1"/>
  <c r="S15" i="1"/>
  <c r="X14" i="1"/>
  <c r="W14" i="1"/>
  <c r="V14" i="1"/>
  <c r="U14" i="1"/>
  <c r="T14" i="1"/>
  <c r="S14" i="1"/>
  <c r="X13" i="1"/>
  <c r="W13" i="1"/>
  <c r="V13" i="1"/>
  <c r="U13" i="1"/>
  <c r="T13" i="1"/>
  <c r="S13" i="1"/>
  <c r="X12" i="1"/>
  <c r="W12" i="1"/>
  <c r="V12" i="1"/>
  <c r="U12" i="1"/>
  <c r="T12" i="1"/>
  <c r="S12" i="1"/>
  <c r="X11" i="1"/>
  <c r="W11" i="1"/>
  <c r="V11" i="1"/>
  <c r="U11" i="1"/>
  <c r="T11" i="1"/>
  <c r="S11" i="1"/>
  <c r="X10" i="1"/>
  <c r="W10" i="1"/>
  <c r="V10" i="1"/>
  <c r="U10" i="1"/>
  <c r="T10" i="1"/>
  <c r="S10" i="1"/>
  <c r="X9" i="1"/>
  <c r="W9" i="1"/>
  <c r="V9" i="1"/>
  <c r="U9" i="1"/>
  <c r="T9" i="1"/>
  <c r="S9" i="1"/>
  <c r="X8" i="1"/>
  <c r="W8" i="1"/>
  <c r="V8" i="1"/>
  <c r="U8" i="1"/>
  <c r="T8" i="1"/>
  <c r="S8" i="1"/>
  <c r="X7" i="1"/>
  <c r="W7" i="1"/>
  <c r="V7" i="1"/>
  <c r="U7" i="1"/>
  <c r="T7" i="1"/>
  <c r="S7" i="1"/>
  <c r="X6" i="1"/>
  <c r="W6" i="1"/>
  <c r="V6" i="1"/>
  <c r="U6" i="1"/>
  <c r="T6" i="1"/>
  <c r="S6" i="1"/>
  <c r="X5" i="1"/>
  <c r="W5" i="1"/>
  <c r="V5" i="1"/>
  <c r="U5" i="1"/>
  <c r="T5" i="1"/>
  <c r="S5" i="1"/>
  <c r="X59" i="2"/>
  <c r="W59" i="2"/>
  <c r="V59" i="2"/>
  <c r="U59" i="2"/>
  <c r="T59" i="2"/>
  <c r="S59" i="2"/>
  <c r="X58" i="2"/>
  <c r="W58" i="2"/>
  <c r="V58" i="2"/>
  <c r="U58" i="2"/>
  <c r="T58" i="2"/>
  <c r="S58" i="2"/>
  <c r="X57" i="2"/>
  <c r="W57" i="2"/>
  <c r="V57" i="2"/>
  <c r="U57" i="2"/>
  <c r="T57" i="2"/>
  <c r="S57" i="2"/>
  <c r="X56" i="2"/>
  <c r="W56" i="2"/>
  <c r="V56" i="2"/>
  <c r="U56" i="2"/>
  <c r="T56" i="2"/>
  <c r="S56" i="2"/>
  <c r="X55" i="2"/>
  <c r="W55" i="2"/>
  <c r="V55" i="2"/>
  <c r="U55" i="2"/>
  <c r="T55" i="2"/>
  <c r="S55" i="2"/>
  <c r="X54" i="2"/>
  <c r="W54" i="2"/>
  <c r="V54" i="2"/>
  <c r="U54" i="2"/>
  <c r="T54" i="2"/>
  <c r="S54" i="2"/>
  <c r="X53" i="2"/>
  <c r="W53" i="2"/>
  <c r="V53" i="2"/>
  <c r="U53" i="2"/>
  <c r="T53" i="2"/>
  <c r="S53" i="2"/>
  <c r="X52" i="2"/>
  <c r="W52" i="2"/>
  <c r="V52" i="2"/>
  <c r="U52" i="2"/>
  <c r="T52" i="2"/>
  <c r="S52" i="2"/>
  <c r="X51" i="2"/>
  <c r="W51" i="2"/>
  <c r="V51" i="2"/>
  <c r="U51" i="2"/>
  <c r="T51" i="2"/>
  <c r="S51" i="2"/>
  <c r="X50" i="2"/>
  <c r="W50" i="2"/>
  <c r="V50" i="2"/>
  <c r="U50" i="2"/>
  <c r="T50" i="2"/>
  <c r="S50" i="2"/>
  <c r="X49" i="2"/>
  <c r="W49" i="2"/>
  <c r="V49" i="2"/>
  <c r="U49" i="2"/>
  <c r="T49" i="2"/>
  <c r="S49" i="2"/>
  <c r="X48" i="2"/>
  <c r="W48" i="2"/>
  <c r="V48" i="2"/>
  <c r="U48" i="2"/>
  <c r="T48" i="2"/>
  <c r="S48" i="2"/>
  <c r="X47" i="2"/>
  <c r="W47" i="2"/>
  <c r="V47" i="2"/>
  <c r="U47" i="2"/>
  <c r="T47" i="2"/>
  <c r="S47" i="2"/>
  <c r="X46" i="2"/>
  <c r="W46" i="2"/>
  <c r="V46" i="2"/>
  <c r="U46" i="2"/>
  <c r="T46" i="2"/>
  <c r="S46" i="2"/>
  <c r="X45" i="2"/>
  <c r="X43" i="2"/>
  <c r="W43" i="2"/>
  <c r="V43" i="2"/>
  <c r="U43" i="2"/>
  <c r="T43" i="2"/>
  <c r="S43" i="2"/>
  <c r="X42" i="2"/>
  <c r="W42" i="2"/>
  <c r="V42" i="2"/>
  <c r="U42" i="2"/>
  <c r="T42" i="2"/>
  <c r="S42" i="2"/>
  <c r="X41" i="2"/>
  <c r="W41" i="2"/>
  <c r="V41" i="2"/>
  <c r="U41" i="2"/>
  <c r="T41" i="2"/>
  <c r="S41" i="2"/>
  <c r="X40" i="2"/>
  <c r="W40" i="2"/>
  <c r="V40" i="2"/>
  <c r="U40" i="2"/>
  <c r="T40" i="2"/>
  <c r="S40" i="2"/>
  <c r="X39" i="2"/>
  <c r="W39" i="2"/>
  <c r="V39" i="2"/>
  <c r="U39" i="2"/>
  <c r="T39" i="2"/>
  <c r="S39" i="2"/>
  <c r="X38" i="2"/>
  <c r="W38" i="2"/>
  <c r="V38" i="2"/>
  <c r="U38" i="2"/>
  <c r="T38" i="2"/>
  <c r="S38" i="2"/>
  <c r="X37" i="2"/>
  <c r="W37" i="2"/>
  <c r="V37" i="2"/>
  <c r="U37" i="2"/>
  <c r="T37" i="2"/>
  <c r="S37" i="2"/>
  <c r="X36" i="2"/>
  <c r="W36" i="2"/>
  <c r="V36" i="2"/>
  <c r="U36" i="2"/>
  <c r="T36" i="2"/>
  <c r="S36" i="2"/>
  <c r="X35" i="2"/>
  <c r="W35" i="2"/>
  <c r="V35" i="2"/>
  <c r="U35" i="2"/>
  <c r="T35" i="2"/>
  <c r="S35" i="2"/>
  <c r="X34" i="2"/>
  <c r="W34" i="2"/>
  <c r="V34" i="2"/>
  <c r="U34" i="2"/>
  <c r="T34" i="2"/>
  <c r="S34" i="2"/>
  <c r="X30" i="2"/>
  <c r="W30" i="2"/>
  <c r="V30" i="2"/>
  <c r="U30" i="2"/>
  <c r="T30" i="2"/>
  <c r="S30" i="2"/>
  <c r="X29" i="2"/>
  <c r="W29" i="2"/>
  <c r="V29" i="2"/>
  <c r="U29" i="2"/>
  <c r="T29" i="2"/>
  <c r="S29" i="2"/>
  <c r="X28" i="2"/>
  <c r="W28" i="2"/>
  <c r="V28" i="2"/>
  <c r="U28" i="2"/>
  <c r="T28" i="2"/>
  <c r="S28" i="2"/>
  <c r="X27" i="2"/>
  <c r="W27" i="2"/>
  <c r="V27" i="2"/>
  <c r="U27" i="2"/>
  <c r="T27" i="2"/>
  <c r="S27" i="2"/>
  <c r="X26" i="2"/>
  <c r="W26" i="2"/>
  <c r="V26" i="2"/>
  <c r="U26" i="2"/>
  <c r="T26" i="2"/>
  <c r="S26" i="2"/>
  <c r="X25" i="2"/>
  <c r="W25" i="2"/>
  <c r="V25" i="2"/>
  <c r="U25" i="2"/>
  <c r="T25" i="2"/>
  <c r="S25" i="2"/>
  <c r="X24" i="2"/>
  <c r="W24" i="2"/>
  <c r="V24" i="2"/>
  <c r="U24" i="2"/>
  <c r="T24" i="2"/>
  <c r="S24" i="2"/>
  <c r="X23" i="2"/>
  <c r="W23" i="2"/>
  <c r="V23" i="2"/>
  <c r="U23" i="2"/>
  <c r="T23" i="2"/>
  <c r="S23" i="2"/>
  <c r="X22" i="2"/>
  <c r="W22" i="2"/>
  <c r="V22" i="2"/>
  <c r="U22" i="2"/>
  <c r="T22" i="2"/>
  <c r="S22" i="2"/>
  <c r="X21" i="2"/>
  <c r="W21" i="2"/>
  <c r="V21" i="2"/>
  <c r="U21" i="2"/>
  <c r="T21" i="2"/>
  <c r="S21" i="2"/>
  <c r="X20" i="2"/>
  <c r="W20" i="2"/>
  <c r="V20" i="2"/>
  <c r="U20" i="2"/>
  <c r="T20" i="2"/>
  <c r="S20" i="2"/>
  <c r="X19" i="2"/>
  <c r="W19" i="2"/>
  <c r="V19" i="2"/>
  <c r="U19" i="2"/>
  <c r="T19" i="2"/>
  <c r="S19" i="2"/>
  <c r="X18" i="2"/>
  <c r="W18" i="2"/>
  <c r="V18" i="2"/>
  <c r="U18" i="2"/>
  <c r="T18" i="2"/>
  <c r="S18" i="2"/>
  <c r="X17" i="2"/>
  <c r="W17" i="2"/>
  <c r="V17" i="2"/>
  <c r="U17" i="2"/>
  <c r="T17" i="2"/>
  <c r="S17" i="2"/>
  <c r="X16" i="2"/>
  <c r="W16" i="2"/>
  <c r="V16" i="2"/>
  <c r="U16" i="2"/>
  <c r="T16" i="2"/>
  <c r="S16" i="2"/>
  <c r="X15" i="2"/>
  <c r="W15" i="2"/>
  <c r="V15" i="2"/>
  <c r="U15" i="2"/>
  <c r="T15" i="2"/>
  <c r="S15" i="2"/>
  <c r="X14" i="2"/>
  <c r="W14" i="2"/>
  <c r="V14" i="2"/>
  <c r="U14" i="2"/>
  <c r="T14" i="2"/>
  <c r="S14" i="2"/>
  <c r="X13" i="2"/>
  <c r="W13" i="2"/>
  <c r="V13" i="2"/>
  <c r="U13" i="2"/>
  <c r="T13" i="2"/>
  <c r="S13" i="2"/>
  <c r="X12" i="2"/>
  <c r="W12" i="2"/>
  <c r="V12" i="2"/>
  <c r="U12" i="2"/>
  <c r="T12" i="2"/>
  <c r="S12" i="2"/>
  <c r="X11" i="2"/>
  <c r="W11" i="2"/>
  <c r="V11" i="2"/>
  <c r="U11" i="2"/>
  <c r="T11" i="2"/>
  <c r="S11" i="2"/>
  <c r="X10" i="2"/>
  <c r="W10" i="2"/>
  <c r="V10" i="2"/>
  <c r="U10" i="2"/>
  <c r="T10" i="2"/>
  <c r="S10" i="2"/>
  <c r="X9" i="2"/>
  <c r="W9" i="2"/>
  <c r="V9" i="2"/>
  <c r="U9" i="2"/>
  <c r="T9" i="2"/>
  <c r="S9" i="2"/>
  <c r="X8" i="2"/>
  <c r="W8" i="2"/>
  <c r="V8" i="2"/>
  <c r="U8" i="2"/>
  <c r="T8" i="2"/>
  <c r="S8" i="2"/>
  <c r="X7" i="2"/>
  <c r="W7" i="2"/>
  <c r="V7" i="2"/>
  <c r="U7" i="2"/>
  <c r="T7" i="2"/>
  <c r="S7" i="2"/>
  <c r="S6" i="2"/>
  <c r="T6" i="2"/>
  <c r="U6" i="2"/>
  <c r="V6" i="2"/>
  <c r="W6" i="2"/>
  <c r="X6" i="2"/>
  <c r="X5" i="2"/>
  <c r="W5" i="2"/>
  <c r="V5" i="2"/>
  <c r="U5" i="2"/>
  <c r="T5" i="2"/>
  <c r="S5" i="2"/>
</calcChain>
</file>

<file path=xl/sharedStrings.xml><?xml version="1.0" encoding="utf-8"?>
<sst xmlns="http://schemas.openxmlformats.org/spreadsheetml/2006/main" count="301" uniqueCount="51">
  <si>
    <t>Life Insurer</t>
  </si>
  <si>
    <t>Claims pending at start of the period</t>
  </si>
  <si>
    <t>Claims intimated / booked</t>
  </si>
  <si>
    <t>Total Claims</t>
  </si>
  <si>
    <t>Claims paid</t>
  </si>
  <si>
    <t xml:space="preserve">Claims Repudiated </t>
  </si>
  <si>
    <t>Claims rejected</t>
  </si>
  <si>
    <t>Claims Unclaimed</t>
  </si>
  <si>
    <t>Claims pending at end of the period</t>
  </si>
  <si>
    <t>Aegon</t>
  </si>
  <si>
    <t>Aviva</t>
  </si>
  <si>
    <t>Bajaj Allianz</t>
  </si>
  <si>
    <t xml:space="preserve">Bharti Axa </t>
  </si>
  <si>
    <t>Canara HSBC OBC</t>
  </si>
  <si>
    <t>Edelweiss Tokio</t>
  </si>
  <si>
    <t>Exide Life</t>
  </si>
  <si>
    <t>Future Generali</t>
  </si>
  <si>
    <t>ICICI Prudential</t>
  </si>
  <si>
    <t>India First</t>
  </si>
  <si>
    <t xml:space="preserve">Kotak Mahindra </t>
  </si>
  <si>
    <t>Max Life</t>
  </si>
  <si>
    <t>PNB Met Life</t>
  </si>
  <si>
    <t>Pramerica Life</t>
  </si>
  <si>
    <t>Reliance Nippon</t>
  </si>
  <si>
    <t xml:space="preserve">SBI Life </t>
  </si>
  <si>
    <t>Shriram</t>
  </si>
  <si>
    <t>Star Union</t>
  </si>
  <si>
    <t>Tata AIA</t>
  </si>
  <si>
    <t>Private Total</t>
  </si>
  <si>
    <t xml:space="preserve">LIC </t>
  </si>
  <si>
    <t>Industry Total</t>
  </si>
  <si>
    <t>Year</t>
  </si>
  <si>
    <t>NOP</t>
  </si>
  <si>
    <t>Amt.</t>
  </si>
  <si>
    <t xml:space="preserve"> (Amt. in Rs. Crs.)</t>
  </si>
  <si>
    <t>Ageas Federal</t>
  </si>
  <si>
    <t>Aditya Birla Life</t>
  </si>
  <si>
    <t>HDFC Life</t>
  </si>
  <si>
    <t>Sahara Life</t>
  </si>
  <si>
    <t xml:space="preserve">  (Amount in Rs.Crs.)</t>
  </si>
  <si>
    <t xml:space="preserve">HDFC Life </t>
  </si>
  <si>
    <t>No.</t>
  </si>
  <si>
    <t>Aditya Birla Life         **</t>
  </si>
  <si>
    <t>Claims Paid Ratio %</t>
  </si>
  <si>
    <t>Claims Repudiated/Rejected Ratio %</t>
  </si>
  <si>
    <t>Claims Pending Ratio %</t>
  </si>
  <si>
    <t>Claims Repudiated/ Rejected Ratio %</t>
  </si>
  <si>
    <t>2018-19</t>
  </si>
  <si>
    <t>INDIVIDUAL DEATH CLAIMS FOR THE PERIOD ENDED MARCH 2019</t>
  </si>
  <si>
    <t>2017-18</t>
  </si>
  <si>
    <t>GROUP DEATH CLAIMS FOR THE PERIOD ENDED MARCH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</si>
</sst>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1" x14ac:knownFonts="1"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sz val="11"/>
      <name val="Book Antiqua"/>
      <family val="1"/>
    </font>
    <font>
      <i/>
      <sz val="11"/>
      <name val="Book Antiqua"/>
      <family val="1"/>
    </font>
    <font>
      <sz val="10"/>
      <name val="Arial"/>
      <family val="2"/>
    </font>
    <font>
      <i/>
      <sz val="10"/>
      <name val="Book Antiqua"/>
      <family val="1"/>
    </font>
    <font>
      <b/>
      <sz val="11"/>
      <color theme="1"/>
      <name val="Book Antiqua"/>
      <family val="1"/>
    </font>
    <font>
      <b/>
      <i/>
      <sz val="11"/>
      <name val="Book Antiqua"/>
      <family val="1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8">
    <xf numFmtId="0" fontId="0" fillId="0" borderId="0" xfId="0"/>
    <xf numFmtId="0" fontId="2" fillId="2" borderId="0" xfId="0" applyFont="1" applyFill="1" applyBorder="1"/>
    <xf numFmtId="164" fontId="2" fillId="2" borderId="0" xfId="0" applyNumberFormat="1" applyFont="1" applyFill="1"/>
    <xf numFmtId="2" fontId="2" fillId="2" borderId="0" xfId="0" applyNumberFormat="1" applyFont="1" applyFill="1"/>
    <xf numFmtId="0" fontId="2" fillId="2" borderId="0" xfId="0" applyFont="1" applyFill="1"/>
    <xf numFmtId="0" fontId="5" fillId="2" borderId="0" xfId="0" applyFont="1" applyFill="1"/>
    <xf numFmtId="0" fontId="1" fillId="2" borderId="0" xfId="0" applyFont="1" applyFill="1"/>
    <xf numFmtId="1" fontId="2" fillId="2" borderId="0" xfId="0" applyNumberFormat="1" applyFont="1" applyFill="1"/>
    <xf numFmtId="0" fontId="2" fillId="2" borderId="5" xfId="0" applyFont="1" applyFill="1" applyBorder="1" applyAlignment="1">
      <alignment horizontal="center" vertical="center"/>
    </xf>
    <xf numFmtId="1" fontId="2" fillId="2" borderId="5" xfId="0" applyNumberFormat="1" applyFont="1" applyFill="1" applyBorder="1" applyProtection="1">
      <protection locked="0"/>
    </xf>
    <xf numFmtId="164" fontId="2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right" vertical="center" wrapText="1"/>
    </xf>
    <xf numFmtId="164" fontId="1" fillId="2" borderId="5" xfId="0" applyNumberFormat="1" applyFont="1" applyFill="1" applyBorder="1" applyAlignment="1">
      <alignment horizontal="right" vertical="center" wrapText="1"/>
    </xf>
    <xf numFmtId="1" fontId="1" fillId="2" borderId="5" xfId="0" applyNumberFormat="1" applyFont="1" applyFill="1" applyBorder="1" applyAlignment="1">
      <alignment horizontal="right" vertical="center" wrapText="1"/>
    </xf>
    <xf numFmtId="164" fontId="1" fillId="2" borderId="6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right" vertical="center" wrapText="1"/>
    </xf>
    <xf numFmtId="2" fontId="3" fillId="2" borderId="8" xfId="0" applyNumberFormat="1" applyFont="1" applyFill="1" applyBorder="1" applyAlignment="1">
      <alignment horizontal="right" vertical="center" wrapText="1"/>
    </xf>
    <xf numFmtId="0" fontId="7" fillId="2" borderId="8" xfId="0" applyFont="1" applyFill="1" applyBorder="1" applyAlignment="1">
      <alignment horizontal="right" vertical="center" wrapText="1"/>
    </xf>
    <xf numFmtId="164" fontId="7" fillId="2" borderId="8" xfId="0" applyNumberFormat="1" applyFont="1" applyFill="1" applyBorder="1" applyAlignment="1">
      <alignment horizontal="right" vertical="center" wrapText="1"/>
    </xf>
    <xf numFmtId="1" fontId="3" fillId="2" borderId="8" xfId="0" applyNumberFormat="1" applyFont="1" applyFill="1" applyBorder="1" applyProtection="1">
      <protection locked="0"/>
    </xf>
    <xf numFmtId="164" fontId="3" fillId="2" borderId="8" xfId="0" applyNumberFormat="1" applyFont="1" applyFill="1" applyBorder="1" applyProtection="1">
      <protection locked="0"/>
    </xf>
    <xf numFmtId="1" fontId="7" fillId="2" borderId="8" xfId="0" applyNumberFormat="1" applyFont="1" applyFill="1" applyBorder="1" applyAlignment="1">
      <alignment horizontal="right" vertical="center" wrapText="1"/>
    </xf>
    <xf numFmtId="164" fontId="7" fillId="2" borderId="9" xfId="0" applyNumberFormat="1" applyFont="1" applyFill="1" applyBorder="1" applyAlignment="1">
      <alignment horizontal="right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1" fontId="1" fillId="2" borderId="5" xfId="0" applyNumberFormat="1" applyFont="1" applyFill="1" applyBorder="1"/>
    <xf numFmtId="164" fontId="7" fillId="2" borderId="16" xfId="0" applyNumberFormat="1" applyFont="1" applyFill="1" applyBorder="1" applyAlignment="1">
      <alignment horizontal="right" vertical="center" wrapText="1"/>
    </xf>
    <xf numFmtId="10" fontId="0" fillId="0" borderId="4" xfId="0" applyNumberFormat="1" applyBorder="1"/>
    <xf numFmtId="10" fontId="0" fillId="0" borderId="5" xfId="0" applyNumberFormat="1" applyBorder="1"/>
    <xf numFmtId="10" fontId="0" fillId="0" borderId="6" xfId="0" applyNumberFormat="1" applyBorder="1"/>
    <xf numFmtId="10" fontId="9" fillId="0" borderId="7" xfId="0" applyNumberFormat="1" applyFont="1" applyBorder="1"/>
    <xf numFmtId="10" fontId="9" fillId="0" borderId="8" xfId="0" applyNumberFormat="1" applyFont="1" applyBorder="1"/>
    <xf numFmtId="10" fontId="9" fillId="0" borderId="9" xfId="0" applyNumberFormat="1" applyFont="1" applyBorder="1"/>
    <xf numFmtId="164" fontId="1" fillId="2" borderId="17" xfId="0" applyNumberFormat="1" applyFont="1" applyFill="1" applyBorder="1" applyAlignment="1">
      <alignment horizontal="right" vertical="center" wrapText="1"/>
    </xf>
    <xf numFmtId="10" fontId="8" fillId="0" borderId="4" xfId="0" applyNumberFormat="1" applyFont="1" applyBorder="1"/>
    <xf numFmtId="10" fontId="8" fillId="0" borderId="5" xfId="0" applyNumberFormat="1" applyFont="1" applyBorder="1"/>
    <xf numFmtId="10" fontId="8" fillId="0" borderId="6" xfId="0" applyNumberFormat="1" applyFont="1" applyBorder="1"/>
    <xf numFmtId="10" fontId="10" fillId="0" borderId="7" xfId="0" applyNumberFormat="1" applyFont="1" applyBorder="1"/>
    <xf numFmtId="10" fontId="10" fillId="0" borderId="8" xfId="0" applyNumberFormat="1" applyFont="1" applyBorder="1"/>
    <xf numFmtId="10" fontId="10" fillId="0" borderId="9" xfId="0" applyNumberFormat="1" applyFont="1" applyBorder="1"/>
    <xf numFmtId="0" fontId="3" fillId="2" borderId="2" xfId="0" applyFont="1" applyFill="1" applyBorder="1" applyAlignment="1">
      <alignment horizontal="right" vertical="center" wrapText="1"/>
    </xf>
    <xf numFmtId="2" fontId="3" fillId="2" borderId="2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" fontId="3" fillId="2" borderId="2" xfId="0" applyNumberFormat="1" applyFont="1" applyFill="1" applyBorder="1" applyProtection="1">
      <protection locked="0"/>
    </xf>
    <xf numFmtId="164" fontId="3" fillId="2" borderId="2" xfId="0" applyNumberFormat="1" applyFont="1" applyFill="1" applyBorder="1" applyProtection="1">
      <protection locked="0"/>
    </xf>
    <xf numFmtId="1" fontId="7" fillId="2" borderId="2" xfId="0" applyNumberFormat="1" applyFont="1" applyFill="1" applyBorder="1" applyAlignment="1">
      <alignment horizontal="right" vertical="center" wrapText="1"/>
    </xf>
    <xf numFmtId="164" fontId="7" fillId="2" borderId="19" xfId="0" applyNumberFormat="1" applyFont="1" applyFill="1" applyBorder="1" applyAlignment="1">
      <alignment horizontal="right" vertical="center" wrapText="1"/>
    </xf>
    <xf numFmtId="10" fontId="9" fillId="0" borderId="20" xfId="0" applyNumberFormat="1" applyFont="1" applyBorder="1"/>
    <xf numFmtId="10" fontId="9" fillId="0" borderId="2" xfId="0" applyNumberFormat="1" applyFont="1" applyBorder="1"/>
    <xf numFmtId="10" fontId="9" fillId="0" borderId="19" xfId="0" applyNumberFormat="1" applyFont="1" applyBorder="1"/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164" fontId="1" fillId="2" borderId="15" xfId="0" applyNumberFormat="1" applyFont="1" applyFill="1" applyBorder="1" applyAlignment="1">
      <alignment horizontal="right" vertical="center" wrapText="1"/>
    </xf>
    <xf numFmtId="164" fontId="1" fillId="2" borderId="9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right" vertical="center" wrapText="1"/>
    </xf>
    <xf numFmtId="164" fontId="1" fillId="2" borderId="2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</cellXfs>
  <cellStyles count="2">
    <cellStyle name="Normal" xfId="0" builtinId="0"/>
    <cellStyle name="Percent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4"/>
  <sheetViews>
    <sheetView zoomScaleNormal="100" workbookViewId="0">
      <selection activeCell="B5" sqref="B5:B30"/>
    </sheetView>
  </sheetViews>
  <sheetFormatPr defaultColWidth="9.42578125" defaultRowHeight="16.5" x14ac:dyDescent="0.3"/>
  <cols>
    <col min="1" max="1" width="23.42578125" style="4" customWidth="1"/>
    <col min="2" max="2" width="8.5703125" style="4" bestFit="1" customWidth="1"/>
    <col min="3" max="3" width="6.42578125" style="4" bestFit="1" customWidth="1"/>
    <col min="4" max="4" width="8.140625" style="3" bestFit="1" customWidth="1"/>
    <col min="5" max="5" width="9" style="4" bestFit="1" customWidth="1"/>
    <col min="6" max="6" width="10.42578125" style="3" bestFit="1" customWidth="1"/>
    <col min="7" max="7" width="9" style="4" bestFit="1" customWidth="1"/>
    <col min="8" max="8" width="10.140625" style="2" bestFit="1" customWidth="1"/>
    <col min="9" max="9" width="9" style="4" bestFit="1" customWidth="1"/>
    <col min="10" max="10" width="10.42578125" style="3" bestFit="1" customWidth="1"/>
    <col min="11" max="11" width="6.42578125" style="4" bestFit="1" customWidth="1"/>
    <col min="12" max="12" width="8.140625" style="3" bestFit="1" customWidth="1"/>
    <col min="13" max="13" width="6.42578125" style="3" bestFit="1" customWidth="1"/>
    <col min="14" max="14" width="7" style="3" bestFit="1" customWidth="1"/>
    <col min="15" max="15" width="7.5703125" style="4" bestFit="1" customWidth="1"/>
    <col min="16" max="16" width="8.140625" style="3" bestFit="1" customWidth="1"/>
    <col min="17" max="17" width="6.140625" style="4" bestFit="1" customWidth="1"/>
    <col min="18" max="18" width="7.85546875" style="2" bestFit="1" customWidth="1"/>
    <col min="19" max="247" width="9.42578125" style="4"/>
    <col min="248" max="248" width="23.42578125" style="4" customWidth="1"/>
    <col min="249" max="259" width="9.42578125" style="4" customWidth="1"/>
    <col min="260" max="260" width="11.28515625" style="4" customWidth="1"/>
    <col min="261" max="264" width="9.42578125" style="4" customWidth="1"/>
    <col min="265" max="503" width="9.42578125" style="4"/>
    <col min="504" max="504" width="23.42578125" style="4" customWidth="1"/>
    <col min="505" max="515" width="9.42578125" style="4" customWidth="1"/>
    <col min="516" max="516" width="11.28515625" style="4" customWidth="1"/>
    <col min="517" max="520" width="9.42578125" style="4" customWidth="1"/>
    <col min="521" max="759" width="9.42578125" style="4"/>
    <col min="760" max="760" width="23.42578125" style="4" customWidth="1"/>
    <col min="761" max="771" width="9.42578125" style="4" customWidth="1"/>
    <col min="772" max="772" width="11.28515625" style="4" customWidth="1"/>
    <col min="773" max="776" width="9.42578125" style="4" customWidth="1"/>
    <col min="777" max="1015" width="9.42578125" style="4"/>
    <col min="1016" max="1016" width="23.42578125" style="4" customWidth="1"/>
    <col min="1017" max="1027" width="9.42578125" style="4" customWidth="1"/>
    <col min="1028" max="1028" width="11.28515625" style="4" customWidth="1"/>
    <col min="1029" max="1032" width="9.42578125" style="4" customWidth="1"/>
    <col min="1033" max="1271" width="9.42578125" style="4"/>
    <col min="1272" max="1272" width="23.42578125" style="4" customWidth="1"/>
    <col min="1273" max="1283" width="9.42578125" style="4" customWidth="1"/>
    <col min="1284" max="1284" width="11.28515625" style="4" customWidth="1"/>
    <col min="1285" max="1288" width="9.42578125" style="4" customWidth="1"/>
    <col min="1289" max="1527" width="9.42578125" style="4"/>
    <col min="1528" max="1528" width="23.42578125" style="4" customWidth="1"/>
    <col min="1529" max="1539" width="9.42578125" style="4" customWidth="1"/>
    <col min="1540" max="1540" width="11.28515625" style="4" customWidth="1"/>
    <col min="1541" max="1544" width="9.42578125" style="4" customWidth="1"/>
    <col min="1545" max="1783" width="9.42578125" style="4"/>
    <col min="1784" max="1784" width="23.42578125" style="4" customWidth="1"/>
    <col min="1785" max="1795" width="9.42578125" style="4" customWidth="1"/>
    <col min="1796" max="1796" width="11.28515625" style="4" customWidth="1"/>
    <col min="1797" max="1800" width="9.42578125" style="4" customWidth="1"/>
    <col min="1801" max="2039" width="9.42578125" style="4"/>
    <col min="2040" max="2040" width="23.42578125" style="4" customWidth="1"/>
    <col min="2041" max="2051" width="9.42578125" style="4" customWidth="1"/>
    <col min="2052" max="2052" width="11.28515625" style="4" customWidth="1"/>
    <col min="2053" max="2056" width="9.42578125" style="4" customWidth="1"/>
    <col min="2057" max="2295" width="9.42578125" style="4"/>
    <col min="2296" max="2296" width="23.42578125" style="4" customWidth="1"/>
    <col min="2297" max="2307" width="9.42578125" style="4" customWidth="1"/>
    <col min="2308" max="2308" width="11.28515625" style="4" customWidth="1"/>
    <col min="2309" max="2312" width="9.42578125" style="4" customWidth="1"/>
    <col min="2313" max="2551" width="9.42578125" style="4"/>
    <col min="2552" max="2552" width="23.42578125" style="4" customWidth="1"/>
    <col min="2553" max="2563" width="9.42578125" style="4" customWidth="1"/>
    <col min="2564" max="2564" width="11.28515625" style="4" customWidth="1"/>
    <col min="2565" max="2568" width="9.42578125" style="4" customWidth="1"/>
    <col min="2569" max="2807" width="9.42578125" style="4"/>
    <col min="2808" max="2808" width="23.42578125" style="4" customWidth="1"/>
    <col min="2809" max="2819" width="9.42578125" style="4" customWidth="1"/>
    <col min="2820" max="2820" width="11.28515625" style="4" customWidth="1"/>
    <col min="2821" max="2824" width="9.42578125" style="4" customWidth="1"/>
    <col min="2825" max="3063" width="9.42578125" style="4"/>
    <col min="3064" max="3064" width="23.42578125" style="4" customWidth="1"/>
    <col min="3065" max="3075" width="9.42578125" style="4" customWidth="1"/>
    <col min="3076" max="3076" width="11.28515625" style="4" customWidth="1"/>
    <col min="3077" max="3080" width="9.42578125" style="4" customWidth="1"/>
    <col min="3081" max="3319" width="9.42578125" style="4"/>
    <col min="3320" max="3320" width="23.42578125" style="4" customWidth="1"/>
    <col min="3321" max="3331" width="9.42578125" style="4" customWidth="1"/>
    <col min="3332" max="3332" width="11.28515625" style="4" customWidth="1"/>
    <col min="3333" max="3336" width="9.42578125" style="4" customWidth="1"/>
    <col min="3337" max="3575" width="9.42578125" style="4"/>
    <col min="3576" max="3576" width="23.42578125" style="4" customWidth="1"/>
    <col min="3577" max="3587" width="9.42578125" style="4" customWidth="1"/>
    <col min="3588" max="3588" width="11.28515625" style="4" customWidth="1"/>
    <col min="3589" max="3592" width="9.42578125" style="4" customWidth="1"/>
    <col min="3593" max="3831" width="9.42578125" style="4"/>
    <col min="3832" max="3832" width="23.42578125" style="4" customWidth="1"/>
    <col min="3833" max="3843" width="9.42578125" style="4" customWidth="1"/>
    <col min="3844" max="3844" width="11.28515625" style="4" customWidth="1"/>
    <col min="3845" max="3848" width="9.42578125" style="4" customWidth="1"/>
    <col min="3849" max="4087" width="9.42578125" style="4"/>
    <col min="4088" max="4088" width="23.42578125" style="4" customWidth="1"/>
    <col min="4089" max="4099" width="9.42578125" style="4" customWidth="1"/>
    <col min="4100" max="4100" width="11.28515625" style="4" customWidth="1"/>
    <col min="4101" max="4104" width="9.42578125" style="4" customWidth="1"/>
    <col min="4105" max="4343" width="9.42578125" style="4"/>
    <col min="4344" max="4344" width="23.42578125" style="4" customWidth="1"/>
    <col min="4345" max="4355" width="9.42578125" style="4" customWidth="1"/>
    <col min="4356" max="4356" width="11.28515625" style="4" customWidth="1"/>
    <col min="4357" max="4360" width="9.42578125" style="4" customWidth="1"/>
    <col min="4361" max="4599" width="9.42578125" style="4"/>
    <col min="4600" max="4600" width="23.42578125" style="4" customWidth="1"/>
    <col min="4601" max="4611" width="9.42578125" style="4" customWidth="1"/>
    <col min="4612" max="4612" width="11.28515625" style="4" customWidth="1"/>
    <col min="4613" max="4616" width="9.42578125" style="4" customWidth="1"/>
    <col min="4617" max="4855" width="9.42578125" style="4"/>
    <col min="4856" max="4856" width="23.42578125" style="4" customWidth="1"/>
    <col min="4857" max="4867" width="9.42578125" style="4" customWidth="1"/>
    <col min="4868" max="4868" width="11.28515625" style="4" customWidth="1"/>
    <col min="4869" max="4872" width="9.42578125" style="4" customWidth="1"/>
    <col min="4873" max="5111" width="9.42578125" style="4"/>
    <col min="5112" max="5112" width="23.42578125" style="4" customWidth="1"/>
    <col min="5113" max="5123" width="9.42578125" style="4" customWidth="1"/>
    <col min="5124" max="5124" width="11.28515625" style="4" customWidth="1"/>
    <col min="5125" max="5128" width="9.42578125" style="4" customWidth="1"/>
    <col min="5129" max="5367" width="9.42578125" style="4"/>
    <col min="5368" max="5368" width="23.42578125" style="4" customWidth="1"/>
    <col min="5369" max="5379" width="9.42578125" style="4" customWidth="1"/>
    <col min="5380" max="5380" width="11.28515625" style="4" customWidth="1"/>
    <col min="5381" max="5384" width="9.42578125" style="4" customWidth="1"/>
    <col min="5385" max="5623" width="9.42578125" style="4"/>
    <col min="5624" max="5624" width="23.42578125" style="4" customWidth="1"/>
    <col min="5625" max="5635" width="9.42578125" style="4" customWidth="1"/>
    <col min="5636" max="5636" width="11.28515625" style="4" customWidth="1"/>
    <col min="5637" max="5640" width="9.42578125" style="4" customWidth="1"/>
    <col min="5641" max="5879" width="9.42578125" style="4"/>
    <col min="5880" max="5880" width="23.42578125" style="4" customWidth="1"/>
    <col min="5881" max="5891" width="9.42578125" style="4" customWidth="1"/>
    <col min="5892" max="5892" width="11.28515625" style="4" customWidth="1"/>
    <col min="5893" max="5896" width="9.42578125" style="4" customWidth="1"/>
    <col min="5897" max="6135" width="9.42578125" style="4"/>
    <col min="6136" max="6136" width="23.42578125" style="4" customWidth="1"/>
    <col min="6137" max="6147" width="9.42578125" style="4" customWidth="1"/>
    <col min="6148" max="6148" width="11.28515625" style="4" customWidth="1"/>
    <col min="6149" max="6152" width="9.42578125" style="4" customWidth="1"/>
    <col min="6153" max="6391" width="9.42578125" style="4"/>
    <col min="6392" max="6392" width="23.42578125" style="4" customWidth="1"/>
    <col min="6393" max="6403" width="9.42578125" style="4" customWidth="1"/>
    <col min="6404" max="6404" width="11.28515625" style="4" customWidth="1"/>
    <col min="6405" max="6408" width="9.42578125" style="4" customWidth="1"/>
    <col min="6409" max="6647" width="9.42578125" style="4"/>
    <col min="6648" max="6648" width="23.42578125" style="4" customWidth="1"/>
    <col min="6649" max="6659" width="9.42578125" style="4" customWidth="1"/>
    <col min="6660" max="6660" width="11.28515625" style="4" customWidth="1"/>
    <col min="6661" max="6664" width="9.42578125" style="4" customWidth="1"/>
    <col min="6665" max="6903" width="9.42578125" style="4"/>
    <col min="6904" max="6904" width="23.42578125" style="4" customWidth="1"/>
    <col min="6905" max="6915" width="9.42578125" style="4" customWidth="1"/>
    <col min="6916" max="6916" width="11.28515625" style="4" customWidth="1"/>
    <col min="6917" max="6920" width="9.42578125" style="4" customWidth="1"/>
    <col min="6921" max="7159" width="9.42578125" style="4"/>
    <col min="7160" max="7160" width="23.42578125" style="4" customWidth="1"/>
    <col min="7161" max="7171" width="9.42578125" style="4" customWidth="1"/>
    <col min="7172" max="7172" width="11.28515625" style="4" customWidth="1"/>
    <col min="7173" max="7176" width="9.42578125" style="4" customWidth="1"/>
    <col min="7177" max="7415" width="9.42578125" style="4"/>
    <col min="7416" max="7416" width="23.42578125" style="4" customWidth="1"/>
    <col min="7417" max="7427" width="9.42578125" style="4" customWidth="1"/>
    <col min="7428" max="7428" width="11.28515625" style="4" customWidth="1"/>
    <col min="7429" max="7432" width="9.42578125" style="4" customWidth="1"/>
    <col min="7433" max="7671" width="9.42578125" style="4"/>
    <col min="7672" max="7672" width="23.42578125" style="4" customWidth="1"/>
    <col min="7673" max="7683" width="9.42578125" style="4" customWidth="1"/>
    <col min="7684" max="7684" width="11.28515625" style="4" customWidth="1"/>
    <col min="7685" max="7688" width="9.42578125" style="4" customWidth="1"/>
    <col min="7689" max="7927" width="9.42578125" style="4"/>
    <col min="7928" max="7928" width="23.42578125" style="4" customWidth="1"/>
    <col min="7929" max="7939" width="9.42578125" style="4" customWidth="1"/>
    <col min="7940" max="7940" width="11.28515625" style="4" customWidth="1"/>
    <col min="7941" max="7944" width="9.42578125" style="4" customWidth="1"/>
    <col min="7945" max="8183" width="9.42578125" style="4"/>
    <col min="8184" max="8184" width="23.42578125" style="4" customWidth="1"/>
    <col min="8185" max="8195" width="9.42578125" style="4" customWidth="1"/>
    <col min="8196" max="8196" width="11.28515625" style="4" customWidth="1"/>
    <col min="8197" max="8200" width="9.42578125" style="4" customWidth="1"/>
    <col min="8201" max="8439" width="9.42578125" style="4"/>
    <col min="8440" max="8440" width="23.42578125" style="4" customWidth="1"/>
    <col min="8441" max="8451" width="9.42578125" style="4" customWidth="1"/>
    <col min="8452" max="8452" width="11.28515625" style="4" customWidth="1"/>
    <col min="8453" max="8456" width="9.42578125" style="4" customWidth="1"/>
    <col min="8457" max="8695" width="9.42578125" style="4"/>
    <col min="8696" max="8696" width="23.42578125" style="4" customWidth="1"/>
    <col min="8697" max="8707" width="9.42578125" style="4" customWidth="1"/>
    <col min="8708" max="8708" width="11.28515625" style="4" customWidth="1"/>
    <col min="8709" max="8712" width="9.42578125" style="4" customWidth="1"/>
    <col min="8713" max="8951" width="9.42578125" style="4"/>
    <col min="8952" max="8952" width="23.42578125" style="4" customWidth="1"/>
    <col min="8953" max="8963" width="9.42578125" style="4" customWidth="1"/>
    <col min="8964" max="8964" width="11.28515625" style="4" customWidth="1"/>
    <col min="8965" max="8968" width="9.42578125" style="4" customWidth="1"/>
    <col min="8969" max="9207" width="9.42578125" style="4"/>
    <col min="9208" max="9208" width="23.42578125" style="4" customWidth="1"/>
    <col min="9209" max="9219" width="9.42578125" style="4" customWidth="1"/>
    <col min="9220" max="9220" width="11.28515625" style="4" customWidth="1"/>
    <col min="9221" max="9224" width="9.42578125" style="4" customWidth="1"/>
    <col min="9225" max="9463" width="9.42578125" style="4"/>
    <col min="9464" max="9464" width="23.42578125" style="4" customWidth="1"/>
    <col min="9465" max="9475" width="9.42578125" style="4" customWidth="1"/>
    <col min="9476" max="9476" width="11.28515625" style="4" customWidth="1"/>
    <col min="9477" max="9480" width="9.42578125" style="4" customWidth="1"/>
    <col min="9481" max="9719" width="9.42578125" style="4"/>
    <col min="9720" max="9720" width="23.42578125" style="4" customWidth="1"/>
    <col min="9721" max="9731" width="9.42578125" style="4" customWidth="1"/>
    <col min="9732" max="9732" width="11.28515625" style="4" customWidth="1"/>
    <col min="9733" max="9736" width="9.42578125" style="4" customWidth="1"/>
    <col min="9737" max="9975" width="9.42578125" style="4"/>
    <col min="9976" max="9976" width="23.42578125" style="4" customWidth="1"/>
    <col min="9977" max="9987" width="9.42578125" style="4" customWidth="1"/>
    <col min="9988" max="9988" width="11.28515625" style="4" customWidth="1"/>
    <col min="9989" max="9992" width="9.42578125" style="4" customWidth="1"/>
    <col min="9993" max="10231" width="9.42578125" style="4"/>
    <col min="10232" max="10232" width="23.42578125" style="4" customWidth="1"/>
    <col min="10233" max="10243" width="9.42578125" style="4" customWidth="1"/>
    <col min="10244" max="10244" width="11.28515625" style="4" customWidth="1"/>
    <col min="10245" max="10248" width="9.42578125" style="4" customWidth="1"/>
    <col min="10249" max="10487" width="9.42578125" style="4"/>
    <col min="10488" max="10488" width="23.42578125" style="4" customWidth="1"/>
    <col min="10489" max="10499" width="9.42578125" style="4" customWidth="1"/>
    <col min="10500" max="10500" width="11.28515625" style="4" customWidth="1"/>
    <col min="10501" max="10504" width="9.42578125" style="4" customWidth="1"/>
    <col min="10505" max="10743" width="9.42578125" style="4"/>
    <col min="10744" max="10744" width="23.42578125" style="4" customWidth="1"/>
    <col min="10745" max="10755" width="9.42578125" style="4" customWidth="1"/>
    <col min="10756" max="10756" width="11.28515625" style="4" customWidth="1"/>
    <col min="10757" max="10760" width="9.42578125" style="4" customWidth="1"/>
    <col min="10761" max="10999" width="9.42578125" style="4"/>
    <col min="11000" max="11000" width="23.42578125" style="4" customWidth="1"/>
    <col min="11001" max="11011" width="9.42578125" style="4" customWidth="1"/>
    <col min="11012" max="11012" width="11.28515625" style="4" customWidth="1"/>
    <col min="11013" max="11016" width="9.42578125" style="4" customWidth="1"/>
    <col min="11017" max="11255" width="9.42578125" style="4"/>
    <col min="11256" max="11256" width="23.42578125" style="4" customWidth="1"/>
    <col min="11257" max="11267" width="9.42578125" style="4" customWidth="1"/>
    <col min="11268" max="11268" width="11.28515625" style="4" customWidth="1"/>
    <col min="11269" max="11272" width="9.42578125" style="4" customWidth="1"/>
    <col min="11273" max="11511" width="9.42578125" style="4"/>
    <col min="11512" max="11512" width="23.42578125" style="4" customWidth="1"/>
    <col min="11513" max="11523" width="9.42578125" style="4" customWidth="1"/>
    <col min="11524" max="11524" width="11.28515625" style="4" customWidth="1"/>
    <col min="11525" max="11528" width="9.42578125" style="4" customWidth="1"/>
    <col min="11529" max="11767" width="9.42578125" style="4"/>
    <col min="11768" max="11768" width="23.42578125" style="4" customWidth="1"/>
    <col min="11769" max="11779" width="9.42578125" style="4" customWidth="1"/>
    <col min="11780" max="11780" width="11.28515625" style="4" customWidth="1"/>
    <col min="11781" max="11784" width="9.42578125" style="4" customWidth="1"/>
    <col min="11785" max="12023" width="9.42578125" style="4"/>
    <col min="12024" max="12024" width="23.42578125" style="4" customWidth="1"/>
    <col min="12025" max="12035" width="9.42578125" style="4" customWidth="1"/>
    <col min="12036" max="12036" width="11.28515625" style="4" customWidth="1"/>
    <col min="12037" max="12040" width="9.42578125" style="4" customWidth="1"/>
    <col min="12041" max="12279" width="9.42578125" style="4"/>
    <col min="12280" max="12280" width="23.42578125" style="4" customWidth="1"/>
    <col min="12281" max="12291" width="9.42578125" style="4" customWidth="1"/>
    <col min="12292" max="12292" width="11.28515625" style="4" customWidth="1"/>
    <col min="12293" max="12296" width="9.42578125" style="4" customWidth="1"/>
    <col min="12297" max="12535" width="9.42578125" style="4"/>
    <col min="12536" max="12536" width="23.42578125" style="4" customWidth="1"/>
    <col min="12537" max="12547" width="9.42578125" style="4" customWidth="1"/>
    <col min="12548" max="12548" width="11.28515625" style="4" customWidth="1"/>
    <col min="12549" max="12552" width="9.42578125" style="4" customWidth="1"/>
    <col min="12553" max="12791" width="9.42578125" style="4"/>
    <col min="12792" max="12792" width="23.42578125" style="4" customWidth="1"/>
    <col min="12793" max="12803" width="9.42578125" style="4" customWidth="1"/>
    <col min="12804" max="12804" width="11.28515625" style="4" customWidth="1"/>
    <col min="12805" max="12808" width="9.42578125" style="4" customWidth="1"/>
    <col min="12809" max="13047" width="9.42578125" style="4"/>
    <col min="13048" max="13048" width="23.42578125" style="4" customWidth="1"/>
    <col min="13049" max="13059" width="9.42578125" style="4" customWidth="1"/>
    <col min="13060" max="13060" width="11.28515625" style="4" customWidth="1"/>
    <col min="13061" max="13064" width="9.42578125" style="4" customWidth="1"/>
    <col min="13065" max="13303" width="9.42578125" style="4"/>
    <col min="13304" max="13304" width="23.42578125" style="4" customWidth="1"/>
    <col min="13305" max="13315" width="9.42578125" style="4" customWidth="1"/>
    <col min="13316" max="13316" width="11.28515625" style="4" customWidth="1"/>
    <col min="13317" max="13320" width="9.42578125" style="4" customWidth="1"/>
    <col min="13321" max="13559" width="9.42578125" style="4"/>
    <col min="13560" max="13560" width="23.42578125" style="4" customWidth="1"/>
    <col min="13561" max="13571" width="9.42578125" style="4" customWidth="1"/>
    <col min="13572" max="13572" width="11.28515625" style="4" customWidth="1"/>
    <col min="13573" max="13576" width="9.42578125" style="4" customWidth="1"/>
    <col min="13577" max="13815" width="9.42578125" style="4"/>
    <col min="13816" max="13816" width="23.42578125" style="4" customWidth="1"/>
    <col min="13817" max="13827" width="9.42578125" style="4" customWidth="1"/>
    <col min="13828" max="13828" width="11.28515625" style="4" customWidth="1"/>
    <col min="13829" max="13832" width="9.42578125" style="4" customWidth="1"/>
    <col min="13833" max="14071" width="9.42578125" style="4"/>
    <col min="14072" max="14072" width="23.42578125" style="4" customWidth="1"/>
    <col min="14073" max="14083" width="9.42578125" style="4" customWidth="1"/>
    <col min="14084" max="14084" width="11.28515625" style="4" customWidth="1"/>
    <col min="14085" max="14088" width="9.42578125" style="4" customWidth="1"/>
    <col min="14089" max="14327" width="9.42578125" style="4"/>
    <col min="14328" max="14328" width="23.42578125" style="4" customWidth="1"/>
    <col min="14329" max="14339" width="9.42578125" style="4" customWidth="1"/>
    <col min="14340" max="14340" width="11.28515625" style="4" customWidth="1"/>
    <col min="14341" max="14344" width="9.42578125" style="4" customWidth="1"/>
    <col min="14345" max="14583" width="9.42578125" style="4"/>
    <col min="14584" max="14584" width="23.42578125" style="4" customWidth="1"/>
    <col min="14585" max="14595" width="9.42578125" style="4" customWidth="1"/>
    <col min="14596" max="14596" width="11.28515625" style="4" customWidth="1"/>
    <col min="14597" max="14600" width="9.42578125" style="4" customWidth="1"/>
    <col min="14601" max="14839" width="9.42578125" style="4"/>
    <col min="14840" max="14840" width="23.42578125" style="4" customWidth="1"/>
    <col min="14841" max="14851" width="9.42578125" style="4" customWidth="1"/>
    <col min="14852" max="14852" width="11.28515625" style="4" customWidth="1"/>
    <col min="14853" max="14856" width="9.42578125" style="4" customWidth="1"/>
    <col min="14857" max="15095" width="9.42578125" style="4"/>
    <col min="15096" max="15096" width="23.42578125" style="4" customWidth="1"/>
    <col min="15097" max="15107" width="9.42578125" style="4" customWidth="1"/>
    <col min="15108" max="15108" width="11.28515625" style="4" customWidth="1"/>
    <col min="15109" max="15112" width="9.42578125" style="4" customWidth="1"/>
    <col min="15113" max="15351" width="9.42578125" style="4"/>
    <col min="15352" max="15352" width="23.42578125" style="4" customWidth="1"/>
    <col min="15353" max="15363" width="9.42578125" style="4" customWidth="1"/>
    <col min="15364" max="15364" width="11.28515625" style="4" customWidth="1"/>
    <col min="15365" max="15368" width="9.42578125" style="4" customWidth="1"/>
    <col min="15369" max="15607" width="9.42578125" style="4"/>
    <col min="15608" max="15608" width="23.42578125" style="4" customWidth="1"/>
    <col min="15609" max="15619" width="9.42578125" style="4" customWidth="1"/>
    <col min="15620" max="15620" width="11.28515625" style="4" customWidth="1"/>
    <col min="15621" max="15624" width="9.42578125" style="4" customWidth="1"/>
    <col min="15625" max="15863" width="9.42578125" style="4"/>
    <col min="15864" max="15864" width="23.42578125" style="4" customWidth="1"/>
    <col min="15865" max="15875" width="9.42578125" style="4" customWidth="1"/>
    <col min="15876" max="15876" width="11.28515625" style="4" customWidth="1"/>
    <col min="15877" max="15880" width="9.42578125" style="4" customWidth="1"/>
    <col min="15881" max="16119" width="9.42578125" style="4"/>
    <col min="16120" max="16120" width="23.42578125" style="4" customWidth="1"/>
    <col min="16121" max="16131" width="9.42578125" style="4" customWidth="1"/>
    <col min="16132" max="16132" width="11.28515625" style="4" customWidth="1"/>
    <col min="16133" max="16136" width="9.42578125" style="4" customWidth="1"/>
    <col min="16137" max="16384" width="9.42578125" style="4"/>
  </cols>
  <sheetData>
    <row r="1" spans="1:24" x14ac:dyDescent="0.3">
      <c r="A1" s="66" t="s">
        <v>48</v>
      </c>
      <c r="B1" s="66"/>
      <c r="C1" s="66"/>
      <c r="D1" s="66"/>
      <c r="E1" s="66"/>
      <c r="F1" s="66"/>
      <c r="G1" s="66"/>
      <c r="H1" s="66"/>
      <c r="I1" s="66"/>
      <c r="J1" s="66"/>
      <c r="K1" s="1"/>
      <c r="L1" s="2"/>
      <c r="N1" s="2" t="s">
        <v>34</v>
      </c>
      <c r="P1" s="2"/>
    </row>
    <row r="2" spans="1:24" ht="67.150000000000006" customHeight="1" x14ac:dyDescent="0.3">
      <c r="A2" s="67" t="s">
        <v>0</v>
      </c>
      <c r="B2" s="60" t="s">
        <v>31</v>
      </c>
      <c r="C2" s="69" t="s">
        <v>1</v>
      </c>
      <c r="D2" s="69"/>
      <c r="E2" s="69" t="s">
        <v>2</v>
      </c>
      <c r="F2" s="69"/>
      <c r="G2" s="69" t="s">
        <v>3</v>
      </c>
      <c r="H2" s="69"/>
      <c r="I2" s="69" t="s">
        <v>4</v>
      </c>
      <c r="J2" s="69"/>
      <c r="K2" s="69" t="s">
        <v>5</v>
      </c>
      <c r="L2" s="69"/>
      <c r="M2" s="69" t="s">
        <v>6</v>
      </c>
      <c r="N2" s="69"/>
      <c r="O2" s="69" t="s">
        <v>7</v>
      </c>
      <c r="P2" s="69"/>
      <c r="Q2" s="69" t="s">
        <v>8</v>
      </c>
      <c r="R2" s="69"/>
      <c r="S2" s="69" t="s">
        <v>43</v>
      </c>
      <c r="T2" s="69"/>
      <c r="U2" s="69" t="s">
        <v>46</v>
      </c>
      <c r="V2" s="69"/>
      <c r="W2" s="69" t="s">
        <v>45</v>
      </c>
      <c r="X2" s="69"/>
    </row>
    <row r="3" spans="1:24" ht="21.75" customHeight="1" x14ac:dyDescent="0.3">
      <c r="A3" s="67"/>
      <c r="B3" s="61"/>
      <c r="C3" s="54" t="s">
        <v>32</v>
      </c>
      <c r="D3" s="56" t="s">
        <v>33</v>
      </c>
      <c r="E3" s="54" t="s">
        <v>32</v>
      </c>
      <c r="F3" s="56" t="s">
        <v>33</v>
      </c>
      <c r="G3" s="54" t="s">
        <v>32</v>
      </c>
      <c r="H3" s="56" t="s">
        <v>33</v>
      </c>
      <c r="I3" s="54" t="s">
        <v>32</v>
      </c>
      <c r="J3" s="56" t="s">
        <v>33</v>
      </c>
      <c r="K3" s="54" t="s">
        <v>32</v>
      </c>
      <c r="L3" s="56" t="s">
        <v>33</v>
      </c>
      <c r="M3" s="54" t="s">
        <v>32</v>
      </c>
      <c r="N3" s="56" t="s">
        <v>33</v>
      </c>
      <c r="O3" s="54" t="s">
        <v>32</v>
      </c>
      <c r="P3" s="56" t="s">
        <v>33</v>
      </c>
      <c r="Q3" s="54" t="s">
        <v>32</v>
      </c>
      <c r="R3" s="56" t="s">
        <v>33</v>
      </c>
      <c r="S3" s="54" t="s">
        <v>41</v>
      </c>
      <c r="T3" s="56" t="s">
        <v>33</v>
      </c>
      <c r="U3" s="54" t="s">
        <v>41</v>
      </c>
      <c r="V3" s="56" t="s">
        <v>33</v>
      </c>
      <c r="W3" s="54" t="s">
        <v>41</v>
      </c>
      <c r="X3" s="56" t="s">
        <v>33</v>
      </c>
    </row>
    <row r="4" spans="1:24" ht="27.75" customHeight="1" thickBot="1" x14ac:dyDescent="0.35">
      <c r="A4" s="68"/>
      <c r="B4" s="61"/>
      <c r="C4" s="70"/>
      <c r="D4" s="71"/>
      <c r="E4" s="70"/>
      <c r="F4" s="71"/>
      <c r="G4" s="70"/>
      <c r="H4" s="71"/>
      <c r="I4" s="70"/>
      <c r="J4" s="71"/>
      <c r="K4" s="70"/>
      <c r="L4" s="71"/>
      <c r="M4" s="70"/>
      <c r="N4" s="71"/>
      <c r="O4" s="70"/>
      <c r="P4" s="71"/>
      <c r="Q4" s="70"/>
      <c r="R4" s="71"/>
      <c r="S4" s="70"/>
      <c r="T4" s="71"/>
      <c r="U4" s="70"/>
      <c r="V4" s="71"/>
      <c r="W4" s="70"/>
      <c r="X4" s="71"/>
    </row>
    <row r="5" spans="1:24" x14ac:dyDescent="0.3">
      <c r="A5" s="72" t="s">
        <v>36</v>
      </c>
      <c r="B5" s="8" t="s">
        <v>47</v>
      </c>
      <c r="C5" s="9">
        <v>45</v>
      </c>
      <c r="D5" s="10">
        <v>9.7541358219999612</v>
      </c>
      <c r="E5" s="9">
        <v>5215</v>
      </c>
      <c r="F5" s="10">
        <v>297.14534561474886</v>
      </c>
      <c r="G5" s="11">
        <v>5260</v>
      </c>
      <c r="H5" s="12">
        <v>306.89948143674883</v>
      </c>
      <c r="I5" s="9">
        <v>5110</v>
      </c>
      <c r="J5" s="10">
        <v>276.43910179232881</v>
      </c>
      <c r="K5" s="9">
        <v>126</v>
      </c>
      <c r="L5" s="10">
        <v>20.665887126639998</v>
      </c>
      <c r="M5" s="9">
        <v>0</v>
      </c>
      <c r="N5" s="10">
        <v>0</v>
      </c>
      <c r="O5" s="9">
        <v>0</v>
      </c>
      <c r="P5" s="10">
        <v>0</v>
      </c>
      <c r="Q5" s="13">
        <v>24</v>
      </c>
      <c r="R5" s="14">
        <v>9.7944925177800179</v>
      </c>
      <c r="S5" s="27">
        <f t="shared" ref="S5:S30" si="0">I5/G5</f>
        <v>0.97148288973384034</v>
      </c>
      <c r="T5" s="28">
        <f t="shared" ref="T5:T30" si="1">J5/H5</f>
        <v>0.90074802504774576</v>
      </c>
      <c r="U5" s="28">
        <f t="shared" ref="U5:U30" si="2">(K5+M5)/G5</f>
        <v>2.3954372623574145E-2</v>
      </c>
      <c r="V5" s="28">
        <f t="shared" ref="V5:V30" si="3">(L5+N5)/H5</f>
        <v>6.7337641073529089E-2</v>
      </c>
      <c r="W5" s="28">
        <f t="shared" ref="W5:W30" si="4">Q5/G5</f>
        <v>4.5627376425855515E-3</v>
      </c>
      <c r="X5" s="29">
        <f t="shared" ref="X5:X30" si="5">R5/H5</f>
        <v>3.1914333878725165E-2</v>
      </c>
    </row>
    <row r="6" spans="1:24" s="5" customFormat="1" ht="17.25" thickBot="1" x14ac:dyDescent="0.35">
      <c r="A6" s="73"/>
      <c r="B6" s="15" t="s">
        <v>49</v>
      </c>
      <c r="C6" s="51">
        <v>48</v>
      </c>
      <c r="D6" s="52">
        <v>4.3311156606000782</v>
      </c>
      <c r="E6" s="16">
        <v>5443</v>
      </c>
      <c r="F6" s="17">
        <v>269.83421323339991</v>
      </c>
      <c r="G6" s="18">
        <v>5491</v>
      </c>
      <c r="H6" s="19">
        <v>274.16532889399997</v>
      </c>
      <c r="I6" s="20">
        <v>5292</v>
      </c>
      <c r="J6" s="21">
        <v>248.15502196599999</v>
      </c>
      <c r="K6" s="20">
        <v>154</v>
      </c>
      <c r="L6" s="21">
        <v>16.256171106</v>
      </c>
      <c r="M6" s="20">
        <v>0</v>
      </c>
      <c r="N6" s="21">
        <v>0</v>
      </c>
      <c r="O6" s="20">
        <v>45</v>
      </c>
      <c r="P6" s="21">
        <v>9.7541358219999772</v>
      </c>
      <c r="Q6" s="22">
        <v>24</v>
      </c>
      <c r="R6" s="23">
        <v>9.7944925177800179</v>
      </c>
      <c r="S6" s="30">
        <f t="shared" si="0"/>
        <v>0.96375887816426875</v>
      </c>
      <c r="T6" s="31">
        <f t="shared" si="1"/>
        <v>0.90512911667960649</v>
      </c>
      <c r="U6" s="31">
        <f t="shared" si="2"/>
        <v>2.8045893279912585E-2</v>
      </c>
      <c r="V6" s="31">
        <f t="shared" si="3"/>
        <v>5.9293314627266724E-2</v>
      </c>
      <c r="W6" s="31">
        <f t="shared" si="4"/>
        <v>4.3707885631032598E-3</v>
      </c>
      <c r="X6" s="32">
        <f t="shared" si="5"/>
        <v>3.5724767085946324E-2</v>
      </c>
    </row>
    <row r="7" spans="1:24" x14ac:dyDescent="0.3">
      <c r="A7" s="74" t="s">
        <v>9</v>
      </c>
      <c r="B7" s="8" t="s">
        <v>47</v>
      </c>
      <c r="C7" s="9">
        <v>0</v>
      </c>
      <c r="D7" s="10">
        <v>0</v>
      </c>
      <c r="E7" s="9">
        <v>507</v>
      </c>
      <c r="F7" s="10">
        <v>79.177593416410005</v>
      </c>
      <c r="G7" s="11">
        <v>507</v>
      </c>
      <c r="H7" s="12">
        <v>79.177593416410005</v>
      </c>
      <c r="I7" s="9">
        <v>489</v>
      </c>
      <c r="J7" s="10">
        <v>75.688867618969994</v>
      </c>
      <c r="K7" s="9">
        <v>18</v>
      </c>
      <c r="L7" s="10">
        <v>3.4887257974399999</v>
      </c>
      <c r="M7" s="9">
        <v>0</v>
      </c>
      <c r="N7" s="10">
        <v>0</v>
      </c>
      <c r="O7" s="9">
        <v>0</v>
      </c>
      <c r="P7" s="10">
        <v>0</v>
      </c>
      <c r="Q7" s="13">
        <v>0</v>
      </c>
      <c r="R7" s="14">
        <v>1.1546319456101628E-14</v>
      </c>
      <c r="S7" s="27">
        <f t="shared" si="0"/>
        <v>0.96449704142011838</v>
      </c>
      <c r="T7" s="28">
        <f t="shared" si="1"/>
        <v>0.95593796619844029</v>
      </c>
      <c r="U7" s="28">
        <f t="shared" si="2"/>
        <v>3.5502958579881658E-2</v>
      </c>
      <c r="V7" s="28">
        <f t="shared" si="3"/>
        <v>4.406203380155959E-2</v>
      </c>
      <c r="W7" s="28">
        <f t="shared" si="4"/>
        <v>0</v>
      </c>
      <c r="X7" s="29">
        <f t="shared" si="5"/>
        <v>1.4582811825786798E-16</v>
      </c>
    </row>
    <row r="8" spans="1:24" ht="17.25" thickBot="1" x14ac:dyDescent="0.35">
      <c r="A8" s="75"/>
      <c r="B8" s="15" t="s">
        <v>49</v>
      </c>
      <c r="C8" s="16">
        <v>0</v>
      </c>
      <c r="D8" s="17">
        <v>0</v>
      </c>
      <c r="E8" s="16">
        <v>554</v>
      </c>
      <c r="F8" s="17">
        <v>52.000415058959973</v>
      </c>
      <c r="G8" s="18">
        <v>554</v>
      </c>
      <c r="H8" s="19">
        <v>52.000415058959973</v>
      </c>
      <c r="I8" s="20">
        <v>530</v>
      </c>
      <c r="J8" s="21">
        <v>49.171157579960017</v>
      </c>
      <c r="K8" s="20">
        <v>24</v>
      </c>
      <c r="L8" s="21">
        <v>2.8292574789999998</v>
      </c>
      <c r="M8" s="20">
        <v>0</v>
      </c>
      <c r="N8" s="21">
        <v>0</v>
      </c>
      <c r="O8" s="20">
        <v>0</v>
      </c>
      <c r="P8" s="21">
        <v>-4.3520742565306136E-14</v>
      </c>
      <c r="Q8" s="22">
        <v>0</v>
      </c>
      <c r="R8" s="23">
        <v>1.1546319456101628E-14</v>
      </c>
      <c r="S8" s="30">
        <f t="shared" si="0"/>
        <v>0.95667870036101088</v>
      </c>
      <c r="T8" s="31">
        <f t="shared" si="1"/>
        <v>0.94559163660920709</v>
      </c>
      <c r="U8" s="31">
        <f t="shared" si="2"/>
        <v>4.3321299638989168E-2</v>
      </c>
      <c r="V8" s="31">
        <f t="shared" si="3"/>
        <v>5.4408363390793787E-2</v>
      </c>
      <c r="W8" s="31">
        <f t="shared" si="4"/>
        <v>0</v>
      </c>
      <c r="X8" s="32">
        <f t="shared" si="5"/>
        <v>2.2204283260066268E-16</v>
      </c>
    </row>
    <row r="9" spans="1:24" x14ac:dyDescent="0.3">
      <c r="A9" s="74" t="s">
        <v>10</v>
      </c>
      <c r="B9" s="8" t="s">
        <v>47</v>
      </c>
      <c r="C9" s="9">
        <v>8</v>
      </c>
      <c r="D9" s="10">
        <v>1.3685121</v>
      </c>
      <c r="E9" s="9">
        <v>930</v>
      </c>
      <c r="F9" s="10">
        <v>91.919818000000006</v>
      </c>
      <c r="G9" s="11">
        <v>938</v>
      </c>
      <c r="H9" s="12">
        <v>93.28833010000001</v>
      </c>
      <c r="I9" s="9">
        <v>901</v>
      </c>
      <c r="J9" s="10">
        <v>88.674688399999994</v>
      </c>
      <c r="K9" s="9">
        <v>20</v>
      </c>
      <c r="L9" s="10">
        <v>2.3993049000000002</v>
      </c>
      <c r="M9" s="9">
        <v>15</v>
      </c>
      <c r="N9" s="10">
        <v>1.9159368000000001</v>
      </c>
      <c r="O9" s="9">
        <v>0</v>
      </c>
      <c r="P9" s="10">
        <v>0</v>
      </c>
      <c r="Q9" s="13">
        <v>2</v>
      </c>
      <c r="R9" s="14">
        <v>0.29840000000001621</v>
      </c>
      <c r="S9" s="27">
        <f t="shared" si="0"/>
        <v>0.96055437100213215</v>
      </c>
      <c r="T9" s="28">
        <f t="shared" si="1"/>
        <v>0.95054427820656195</v>
      </c>
      <c r="U9" s="28">
        <f t="shared" si="2"/>
        <v>3.7313432835820892E-2</v>
      </c>
      <c r="V9" s="28">
        <f t="shared" si="3"/>
        <v>4.6257036602266287E-2</v>
      </c>
      <c r="W9" s="28">
        <f t="shared" si="4"/>
        <v>2.1321961620469083E-3</v>
      </c>
      <c r="X9" s="29">
        <f t="shared" si="5"/>
        <v>3.1986851911717969E-3</v>
      </c>
    </row>
    <row r="10" spans="1:24" ht="17.25" thickBot="1" x14ac:dyDescent="0.35">
      <c r="A10" s="75"/>
      <c r="B10" s="15" t="s">
        <v>49</v>
      </c>
      <c r="C10" s="16">
        <v>7</v>
      </c>
      <c r="D10" s="17">
        <v>2.7829929999999998</v>
      </c>
      <c r="E10" s="16">
        <v>1111</v>
      </c>
      <c r="F10" s="17">
        <v>103.11054059999999</v>
      </c>
      <c r="G10" s="18">
        <v>1118</v>
      </c>
      <c r="H10" s="19">
        <v>105.8935336</v>
      </c>
      <c r="I10" s="20">
        <v>1056</v>
      </c>
      <c r="J10" s="21">
        <v>97.682758699999994</v>
      </c>
      <c r="K10" s="20">
        <v>54</v>
      </c>
      <c r="L10" s="21">
        <v>6.8422628000000003</v>
      </c>
      <c r="M10" s="20">
        <v>0</v>
      </c>
      <c r="N10" s="21">
        <v>0</v>
      </c>
      <c r="O10" s="20">
        <v>8</v>
      </c>
      <c r="P10" s="21">
        <v>1.3685121000000038</v>
      </c>
      <c r="Q10" s="22">
        <v>2</v>
      </c>
      <c r="R10" s="23">
        <v>0.29840000000001621</v>
      </c>
      <c r="S10" s="30">
        <f t="shared" si="0"/>
        <v>0.94454382826475847</v>
      </c>
      <c r="T10" s="31">
        <f t="shared" si="1"/>
        <v>0.92246198024692228</v>
      </c>
      <c r="U10" s="31">
        <f t="shared" si="2"/>
        <v>4.8300536672629693E-2</v>
      </c>
      <c r="V10" s="31">
        <f t="shared" si="3"/>
        <v>6.4614547908523098E-2</v>
      </c>
      <c r="W10" s="31">
        <f t="shared" si="4"/>
        <v>1.7889087656529517E-3</v>
      </c>
      <c r="X10" s="32">
        <f t="shared" si="5"/>
        <v>2.817924663154467E-3</v>
      </c>
    </row>
    <row r="11" spans="1:24" x14ac:dyDescent="0.3">
      <c r="A11" s="74" t="s">
        <v>11</v>
      </c>
      <c r="B11" s="8" t="s">
        <v>47</v>
      </c>
      <c r="C11" s="9">
        <v>250</v>
      </c>
      <c r="D11" s="10">
        <v>31.459933034999995</v>
      </c>
      <c r="E11" s="9">
        <v>12517</v>
      </c>
      <c r="F11" s="10">
        <v>359.02884469376897</v>
      </c>
      <c r="G11" s="11">
        <v>12767</v>
      </c>
      <c r="H11" s="12">
        <v>390.48877772876898</v>
      </c>
      <c r="I11" s="9">
        <v>12130</v>
      </c>
      <c r="J11" s="10">
        <v>349.01552020399981</v>
      </c>
      <c r="K11" s="9">
        <v>445</v>
      </c>
      <c r="L11" s="10">
        <v>33.989023050999997</v>
      </c>
      <c r="M11" s="9">
        <v>153</v>
      </c>
      <c r="N11" s="10">
        <v>3.053149763</v>
      </c>
      <c r="O11" s="9">
        <v>36</v>
      </c>
      <c r="P11" s="10">
        <v>4.1036846789999997</v>
      </c>
      <c r="Q11" s="13">
        <v>3</v>
      </c>
      <c r="R11" s="14">
        <v>0.32740003176917032</v>
      </c>
      <c r="S11" s="27">
        <f t="shared" si="0"/>
        <v>0.95010574136445525</v>
      </c>
      <c r="T11" s="28">
        <f t="shared" si="1"/>
        <v>0.89379142272412182</v>
      </c>
      <c r="U11" s="28">
        <f t="shared" si="2"/>
        <v>4.6839508106837943E-2</v>
      </c>
      <c r="V11" s="28">
        <f t="shared" si="3"/>
        <v>9.4861043201936154E-2</v>
      </c>
      <c r="W11" s="28">
        <f t="shared" si="4"/>
        <v>2.349808099005248E-4</v>
      </c>
      <c r="X11" s="29">
        <f t="shared" si="5"/>
        <v>8.384364684523157E-4</v>
      </c>
    </row>
    <row r="12" spans="1:24" ht="17.25" thickBot="1" x14ac:dyDescent="0.35">
      <c r="A12" s="75"/>
      <c r="B12" s="15" t="s">
        <v>49</v>
      </c>
      <c r="C12" s="16">
        <v>63</v>
      </c>
      <c r="D12" s="17">
        <v>5.5295239006800303</v>
      </c>
      <c r="E12" s="16">
        <v>14252</v>
      </c>
      <c r="F12" s="17">
        <v>365.69066481274859</v>
      </c>
      <c r="G12" s="18">
        <v>14315</v>
      </c>
      <c r="H12" s="19">
        <v>371.22018871342863</v>
      </c>
      <c r="I12" s="20">
        <v>13176</v>
      </c>
      <c r="J12" s="21">
        <v>311.58802024042859</v>
      </c>
      <c r="K12" s="20">
        <v>829</v>
      </c>
      <c r="L12" s="21">
        <v>27.252818933</v>
      </c>
      <c r="M12" s="20">
        <v>60</v>
      </c>
      <c r="N12" s="21">
        <v>0.91941650500000005</v>
      </c>
      <c r="O12" s="20">
        <v>250</v>
      </c>
      <c r="P12" s="21">
        <v>31.459933035000034</v>
      </c>
      <c r="Q12" s="22">
        <v>3</v>
      </c>
      <c r="R12" s="23">
        <v>0.32740003176917032</v>
      </c>
      <c r="S12" s="30">
        <f t="shared" si="0"/>
        <v>0.92043311212015366</v>
      </c>
      <c r="T12" s="31">
        <f t="shared" si="1"/>
        <v>0.83936173116103241</v>
      </c>
      <c r="U12" s="31">
        <f t="shared" si="2"/>
        <v>6.2102689486552565E-2</v>
      </c>
      <c r="V12" s="31">
        <f t="shared" si="3"/>
        <v>7.5890903282063035E-2</v>
      </c>
      <c r="W12" s="31">
        <f t="shared" si="4"/>
        <v>2.0957038071952499E-4</v>
      </c>
      <c r="X12" s="32">
        <f t="shared" si="5"/>
        <v>8.8195642835016657E-4</v>
      </c>
    </row>
    <row r="13" spans="1:24" x14ac:dyDescent="0.3">
      <c r="A13" s="74" t="s">
        <v>12</v>
      </c>
      <c r="B13" s="8" t="s">
        <v>47</v>
      </c>
      <c r="C13" s="9">
        <v>7</v>
      </c>
      <c r="D13" s="10">
        <v>0.74581500000000001</v>
      </c>
      <c r="E13" s="9">
        <v>1058</v>
      </c>
      <c r="F13" s="10">
        <v>48.412182416536112</v>
      </c>
      <c r="G13" s="11">
        <v>1065</v>
      </c>
      <c r="H13" s="12">
        <v>49.157997416536112</v>
      </c>
      <c r="I13" s="9">
        <v>1036</v>
      </c>
      <c r="J13" s="10">
        <v>46.993217487536135</v>
      </c>
      <c r="K13" s="9">
        <v>22</v>
      </c>
      <c r="L13" s="10">
        <v>1.1478333279999999</v>
      </c>
      <c r="M13" s="9">
        <v>0</v>
      </c>
      <c r="N13" s="10">
        <v>0</v>
      </c>
      <c r="O13" s="9">
        <v>0</v>
      </c>
      <c r="P13" s="10">
        <v>0</v>
      </c>
      <c r="Q13" s="13">
        <v>7</v>
      </c>
      <c r="R13" s="14">
        <v>1.0169466009999768</v>
      </c>
      <c r="S13" s="27">
        <f t="shared" si="0"/>
        <v>0.97276995305164315</v>
      </c>
      <c r="T13" s="28">
        <f t="shared" si="1"/>
        <v>0.95596281291410434</v>
      </c>
      <c r="U13" s="28">
        <f t="shared" si="2"/>
        <v>2.0657276995305163E-2</v>
      </c>
      <c r="V13" s="28">
        <f t="shared" si="3"/>
        <v>2.3349879741315169E-2</v>
      </c>
      <c r="W13" s="28">
        <f t="shared" si="4"/>
        <v>6.5727699530516428E-3</v>
      </c>
      <c r="X13" s="29">
        <f t="shared" si="5"/>
        <v>2.0687307344580502E-2</v>
      </c>
    </row>
    <row r="14" spans="1:24" ht="17.25" thickBot="1" x14ac:dyDescent="0.35">
      <c r="A14" s="75"/>
      <c r="B14" s="15" t="s">
        <v>49</v>
      </c>
      <c r="C14" s="16">
        <v>34</v>
      </c>
      <c r="D14" s="17">
        <v>3.7301900889999993</v>
      </c>
      <c r="E14" s="16">
        <v>854</v>
      </c>
      <c r="F14" s="17">
        <v>40.38301656790243</v>
      </c>
      <c r="G14" s="18">
        <v>888</v>
      </c>
      <c r="H14" s="19">
        <v>44.113206656902427</v>
      </c>
      <c r="I14" s="20">
        <v>860</v>
      </c>
      <c r="J14" s="21">
        <v>42.475024190892434</v>
      </c>
      <c r="K14" s="20">
        <v>21</v>
      </c>
      <c r="L14" s="21">
        <v>0.89236763600000002</v>
      </c>
      <c r="M14" s="20">
        <v>0</v>
      </c>
      <c r="N14" s="21">
        <v>0</v>
      </c>
      <c r="O14" s="20">
        <v>7</v>
      </c>
      <c r="P14" s="21">
        <v>0.74581483000999371</v>
      </c>
      <c r="Q14" s="22">
        <v>7</v>
      </c>
      <c r="R14" s="23">
        <v>1.0169466009999768</v>
      </c>
      <c r="S14" s="30">
        <f t="shared" si="0"/>
        <v>0.96846846846846846</v>
      </c>
      <c r="T14" s="31">
        <f t="shared" si="1"/>
        <v>0.96286412641113983</v>
      </c>
      <c r="U14" s="31">
        <f t="shared" si="2"/>
        <v>2.364864864864865E-2</v>
      </c>
      <c r="V14" s="31">
        <f t="shared" si="3"/>
        <v>2.0229035783785411E-2</v>
      </c>
      <c r="W14" s="31">
        <f t="shared" si="4"/>
        <v>7.8828828828828822E-3</v>
      </c>
      <c r="X14" s="32">
        <f t="shared" si="5"/>
        <v>2.3053109897664951E-2</v>
      </c>
    </row>
    <row r="15" spans="1:24" x14ac:dyDescent="0.3">
      <c r="A15" s="76" t="s">
        <v>13</v>
      </c>
      <c r="B15" s="8" t="s">
        <v>47</v>
      </c>
      <c r="C15" s="9">
        <v>2</v>
      </c>
      <c r="D15" s="10">
        <v>0.62</v>
      </c>
      <c r="E15" s="9">
        <v>1004</v>
      </c>
      <c r="F15" s="10">
        <v>82.801279815999976</v>
      </c>
      <c r="G15" s="11">
        <v>1006</v>
      </c>
      <c r="H15" s="12">
        <v>83.421279815999981</v>
      </c>
      <c r="I15" s="9">
        <v>946</v>
      </c>
      <c r="J15" s="10">
        <v>74.085316879000004</v>
      </c>
      <c r="K15" s="9">
        <v>59</v>
      </c>
      <c r="L15" s="10">
        <v>8.5393161370000019</v>
      </c>
      <c r="M15" s="9">
        <v>0</v>
      </c>
      <c r="N15" s="10">
        <v>4.6646800000000002E-2</v>
      </c>
      <c r="O15" s="9">
        <v>0</v>
      </c>
      <c r="P15" s="10">
        <v>0</v>
      </c>
      <c r="Q15" s="13">
        <v>1</v>
      </c>
      <c r="R15" s="14">
        <v>0.74999999999997469</v>
      </c>
      <c r="S15" s="27">
        <f t="shared" si="0"/>
        <v>0.94035785288270379</v>
      </c>
      <c r="T15" s="28">
        <f t="shared" si="1"/>
        <v>0.88808655348381071</v>
      </c>
      <c r="U15" s="28">
        <f t="shared" si="2"/>
        <v>5.8648111332007952E-2</v>
      </c>
      <c r="V15" s="28">
        <f t="shared" si="3"/>
        <v>0.10292293472286476</v>
      </c>
      <c r="W15" s="28">
        <f t="shared" si="4"/>
        <v>9.9403578528827028E-4</v>
      </c>
      <c r="X15" s="29">
        <f t="shared" si="5"/>
        <v>8.9905117933245446E-3</v>
      </c>
    </row>
    <row r="16" spans="1:24" ht="17.25" thickBot="1" x14ac:dyDescent="0.35">
      <c r="A16" s="77"/>
      <c r="B16" s="15" t="s">
        <v>49</v>
      </c>
      <c r="C16" s="16">
        <v>1</v>
      </c>
      <c r="D16" s="17">
        <v>8.7499999999999994E-2</v>
      </c>
      <c r="E16" s="16">
        <v>836</v>
      </c>
      <c r="F16" s="17">
        <v>53.293230096000009</v>
      </c>
      <c r="G16" s="18">
        <v>837</v>
      </c>
      <c r="H16" s="19">
        <v>53.380730096000008</v>
      </c>
      <c r="I16" s="20">
        <v>797</v>
      </c>
      <c r="J16" s="21">
        <v>49.127114511000016</v>
      </c>
      <c r="K16" s="20">
        <v>38</v>
      </c>
      <c r="L16" s="21">
        <v>3.6336155849999989</v>
      </c>
      <c r="M16" s="20">
        <v>0</v>
      </c>
      <c r="N16" s="21">
        <v>0</v>
      </c>
      <c r="O16" s="20">
        <v>2</v>
      </c>
      <c r="P16" s="21">
        <v>0.61999999999999256</v>
      </c>
      <c r="Q16" s="22">
        <v>1</v>
      </c>
      <c r="R16" s="23">
        <v>0.74999999999997469</v>
      </c>
      <c r="S16" s="30">
        <f t="shared" si="0"/>
        <v>0.95221027479091991</v>
      </c>
      <c r="T16" s="31">
        <f t="shared" si="1"/>
        <v>0.92031552252375937</v>
      </c>
      <c r="U16" s="31">
        <f t="shared" si="2"/>
        <v>4.5400238948626048E-2</v>
      </c>
      <c r="V16" s="31">
        <f t="shared" si="3"/>
        <v>6.8069799316444302E-2</v>
      </c>
      <c r="W16" s="31">
        <f t="shared" si="4"/>
        <v>1.1947431302270011E-3</v>
      </c>
      <c r="X16" s="32">
        <f t="shared" si="5"/>
        <v>1.4050013902979094E-2</v>
      </c>
    </row>
    <row r="17" spans="1:24" x14ac:dyDescent="0.3">
      <c r="A17" s="74" t="s">
        <v>14</v>
      </c>
      <c r="B17" s="8" t="s">
        <v>47</v>
      </c>
      <c r="C17" s="9">
        <v>0</v>
      </c>
      <c r="D17" s="10">
        <v>0</v>
      </c>
      <c r="E17" s="9">
        <v>239</v>
      </c>
      <c r="F17" s="10">
        <v>14.211517449582999</v>
      </c>
      <c r="G17" s="11">
        <v>239</v>
      </c>
      <c r="H17" s="12">
        <v>14.211517449582999</v>
      </c>
      <c r="I17" s="9">
        <v>229</v>
      </c>
      <c r="J17" s="10">
        <v>13.418339916593</v>
      </c>
      <c r="K17" s="9">
        <v>10</v>
      </c>
      <c r="L17" s="10">
        <v>0.79317753299000004</v>
      </c>
      <c r="M17" s="9">
        <v>0</v>
      </c>
      <c r="N17" s="10">
        <v>0</v>
      </c>
      <c r="O17" s="9">
        <v>0</v>
      </c>
      <c r="P17" s="10">
        <v>0</v>
      </c>
      <c r="Q17" s="13">
        <v>0</v>
      </c>
      <c r="R17" s="24">
        <v>-1.2212453270876722E-15</v>
      </c>
      <c r="S17" s="27">
        <f t="shared" si="0"/>
        <v>0.95815899581589958</v>
      </c>
      <c r="T17" s="28">
        <f t="shared" si="1"/>
        <v>0.94418769594423058</v>
      </c>
      <c r="U17" s="28">
        <f t="shared" si="2"/>
        <v>4.1841004184100417E-2</v>
      </c>
      <c r="V17" s="28">
        <f t="shared" si="3"/>
        <v>5.5812304055769486E-2</v>
      </c>
      <c r="W17" s="28">
        <f t="shared" si="4"/>
        <v>0</v>
      </c>
      <c r="X17" s="29">
        <f t="shared" si="5"/>
        <v>-8.5933492424027282E-17</v>
      </c>
    </row>
    <row r="18" spans="1:24" ht="17.25" thickBot="1" x14ac:dyDescent="0.35">
      <c r="A18" s="75"/>
      <c r="B18" s="15" t="s">
        <v>49</v>
      </c>
      <c r="C18" s="16">
        <v>0</v>
      </c>
      <c r="D18" s="17">
        <v>0</v>
      </c>
      <c r="E18" s="16">
        <v>189</v>
      </c>
      <c r="F18" s="17">
        <v>11.57</v>
      </c>
      <c r="G18" s="18">
        <v>189</v>
      </c>
      <c r="H18" s="19">
        <v>11.57</v>
      </c>
      <c r="I18" s="20">
        <v>180</v>
      </c>
      <c r="J18" s="21">
        <v>11.313629295</v>
      </c>
      <c r="K18" s="20">
        <v>9</v>
      </c>
      <c r="L18" s="21">
        <v>0.26</v>
      </c>
      <c r="M18" s="20">
        <v>0</v>
      </c>
      <c r="N18" s="21">
        <v>0</v>
      </c>
      <c r="O18" s="20">
        <v>0</v>
      </c>
      <c r="P18" s="21">
        <v>-3.6292949999998658E-3</v>
      </c>
      <c r="Q18" s="22">
        <v>0</v>
      </c>
      <c r="R18" s="23">
        <v>-1.2212453270876722E-15</v>
      </c>
      <c r="S18" s="30">
        <f t="shared" si="0"/>
        <v>0.95238095238095233</v>
      </c>
      <c r="T18" s="31">
        <f t="shared" si="1"/>
        <v>0.97784177139152983</v>
      </c>
      <c r="U18" s="31">
        <f t="shared" si="2"/>
        <v>4.7619047619047616E-2</v>
      </c>
      <c r="V18" s="31">
        <f t="shared" si="3"/>
        <v>2.247191011235955E-2</v>
      </c>
      <c r="W18" s="31">
        <f t="shared" si="4"/>
        <v>0</v>
      </c>
      <c r="X18" s="32">
        <f t="shared" si="5"/>
        <v>-1.0555275082866656E-16</v>
      </c>
    </row>
    <row r="19" spans="1:24" x14ac:dyDescent="0.3">
      <c r="A19" s="74" t="s">
        <v>15</v>
      </c>
      <c r="B19" s="8" t="s">
        <v>47</v>
      </c>
      <c r="C19" s="9">
        <v>5</v>
      </c>
      <c r="D19" s="10">
        <v>0.81545752099999191</v>
      </c>
      <c r="E19" s="9">
        <v>3330</v>
      </c>
      <c r="F19" s="10">
        <v>84.198402134999981</v>
      </c>
      <c r="G19" s="11">
        <v>3335</v>
      </c>
      <c r="H19" s="12">
        <v>85.013859655999966</v>
      </c>
      <c r="I19" s="9">
        <v>3236</v>
      </c>
      <c r="J19" s="10">
        <v>76.068410955583602</v>
      </c>
      <c r="K19" s="9">
        <v>99</v>
      </c>
      <c r="L19" s="10">
        <v>8.9454487</v>
      </c>
      <c r="M19" s="9">
        <v>0</v>
      </c>
      <c r="N19" s="10">
        <v>0</v>
      </c>
      <c r="O19" s="9">
        <v>0</v>
      </c>
      <c r="P19" s="10">
        <v>0</v>
      </c>
      <c r="Q19" s="13">
        <v>0</v>
      </c>
      <c r="R19" s="14">
        <v>4.1636383230070351E-10</v>
      </c>
      <c r="S19" s="27">
        <f t="shared" si="0"/>
        <v>0.97031484257871059</v>
      </c>
      <c r="T19" s="28">
        <f t="shared" si="1"/>
        <v>0.89477658423446216</v>
      </c>
      <c r="U19" s="28">
        <f t="shared" si="2"/>
        <v>2.9685157421289354E-2</v>
      </c>
      <c r="V19" s="28">
        <f t="shared" si="3"/>
        <v>0.10522341576064019</v>
      </c>
      <c r="W19" s="28">
        <f t="shared" si="4"/>
        <v>0</v>
      </c>
      <c r="X19" s="29">
        <f t="shared" si="5"/>
        <v>4.897599450083526E-12</v>
      </c>
    </row>
    <row r="20" spans="1:24" ht="17.25" thickBot="1" x14ac:dyDescent="0.35">
      <c r="A20" s="75"/>
      <c r="B20" s="15" t="s">
        <v>49</v>
      </c>
      <c r="C20" s="16">
        <v>0</v>
      </c>
      <c r="D20" s="17">
        <v>0</v>
      </c>
      <c r="E20" s="16">
        <v>3357</v>
      </c>
      <c r="F20" s="17">
        <v>86.214817956999994</v>
      </c>
      <c r="G20" s="18">
        <v>3357</v>
      </c>
      <c r="H20" s="19">
        <v>86.214817956999994</v>
      </c>
      <c r="I20" s="20">
        <v>3250</v>
      </c>
      <c r="J20" s="21">
        <v>77.256677729000003</v>
      </c>
      <c r="K20" s="20">
        <v>102</v>
      </c>
      <c r="L20" s="21">
        <v>8.1426827069999987</v>
      </c>
      <c r="M20" s="20">
        <v>0</v>
      </c>
      <c r="N20" s="21">
        <v>0</v>
      </c>
      <c r="O20" s="20">
        <v>5</v>
      </c>
      <c r="P20" s="21">
        <v>0.81545752099999191</v>
      </c>
      <c r="Q20" s="22">
        <v>0</v>
      </c>
      <c r="R20" s="23">
        <v>4.1636383230070351E-10</v>
      </c>
      <c r="S20" s="30">
        <f t="shared" si="0"/>
        <v>0.96812630324694671</v>
      </c>
      <c r="T20" s="31">
        <f t="shared" si="1"/>
        <v>0.89609512099801802</v>
      </c>
      <c r="U20" s="31">
        <f t="shared" si="2"/>
        <v>3.038427167113494E-2</v>
      </c>
      <c r="V20" s="31">
        <f t="shared" si="3"/>
        <v>9.4446440878193302E-2</v>
      </c>
      <c r="W20" s="31">
        <f t="shared" si="4"/>
        <v>0</v>
      </c>
      <c r="X20" s="32">
        <f t="shared" si="5"/>
        <v>4.829376691468127E-12</v>
      </c>
    </row>
    <row r="21" spans="1:24" x14ac:dyDescent="0.3">
      <c r="A21" s="74" t="s">
        <v>16</v>
      </c>
      <c r="B21" s="8" t="s">
        <v>47</v>
      </c>
      <c r="C21" s="9">
        <v>19</v>
      </c>
      <c r="D21" s="10">
        <v>2.1403723060000002</v>
      </c>
      <c r="E21" s="9">
        <v>1138</v>
      </c>
      <c r="F21" s="10">
        <v>38.173337559000004</v>
      </c>
      <c r="G21" s="11">
        <v>1157</v>
      </c>
      <c r="H21" s="12">
        <v>40.313709865000007</v>
      </c>
      <c r="I21" s="9">
        <v>1101</v>
      </c>
      <c r="J21" s="10">
        <v>35.173393762999993</v>
      </c>
      <c r="K21" s="9">
        <v>48</v>
      </c>
      <c r="L21" s="10">
        <v>4.2867482299999997</v>
      </c>
      <c r="M21" s="9">
        <v>0</v>
      </c>
      <c r="N21" s="10">
        <v>0</v>
      </c>
      <c r="O21" s="9">
        <v>0</v>
      </c>
      <c r="P21" s="10">
        <v>0</v>
      </c>
      <c r="Q21" s="13">
        <v>8</v>
      </c>
      <c r="R21" s="14">
        <v>0.85356787200001438</v>
      </c>
      <c r="S21" s="27">
        <f t="shared" si="0"/>
        <v>0.95159896283491785</v>
      </c>
      <c r="T21" s="28">
        <f t="shared" si="1"/>
        <v>0.87249210952766243</v>
      </c>
      <c r="U21" s="28">
        <f t="shared" si="2"/>
        <v>4.1486603284356091E-2</v>
      </c>
      <c r="V21" s="28">
        <f t="shared" si="3"/>
        <v>0.10633474925416664</v>
      </c>
      <c r="W21" s="28">
        <f t="shared" si="4"/>
        <v>6.9144338807260158E-3</v>
      </c>
      <c r="X21" s="29">
        <f t="shared" si="5"/>
        <v>2.1173141218170898E-2</v>
      </c>
    </row>
    <row r="22" spans="1:24" ht="17.25" thickBot="1" x14ac:dyDescent="0.35">
      <c r="A22" s="75"/>
      <c r="B22" s="15" t="s">
        <v>49</v>
      </c>
      <c r="C22" s="16">
        <v>17</v>
      </c>
      <c r="D22" s="17">
        <v>0.98</v>
      </c>
      <c r="E22" s="16">
        <v>1274</v>
      </c>
      <c r="F22" s="17">
        <v>39.34057842499999</v>
      </c>
      <c r="G22" s="18">
        <v>1291</v>
      </c>
      <c r="H22" s="19">
        <v>40.320578424999987</v>
      </c>
      <c r="I22" s="20">
        <v>1202</v>
      </c>
      <c r="J22" s="21">
        <v>34.176781466999984</v>
      </c>
      <c r="K22" s="20">
        <v>69</v>
      </c>
      <c r="L22" s="21">
        <v>4.1448223459999998</v>
      </c>
      <c r="M22" s="20">
        <v>1</v>
      </c>
      <c r="N22" s="21">
        <v>1.6047720000000001E-2</v>
      </c>
      <c r="O22" s="20">
        <v>19</v>
      </c>
      <c r="P22" s="21">
        <v>1.9829268920000032</v>
      </c>
      <c r="Q22" s="22">
        <v>8</v>
      </c>
      <c r="R22" s="23">
        <v>0.85356787200001438</v>
      </c>
      <c r="S22" s="30">
        <f t="shared" si="0"/>
        <v>0.93106119287374134</v>
      </c>
      <c r="T22" s="31">
        <f t="shared" si="1"/>
        <v>0.84762626931486029</v>
      </c>
      <c r="U22" s="31">
        <f t="shared" si="2"/>
        <v>5.4221533694810226E-2</v>
      </c>
      <c r="V22" s="31">
        <f t="shared" si="3"/>
        <v>0.10319470177590841</v>
      </c>
      <c r="W22" s="31">
        <f t="shared" si="4"/>
        <v>6.1967467079783118E-3</v>
      </c>
      <c r="X22" s="32">
        <f t="shared" si="5"/>
        <v>2.1169534400101171E-2</v>
      </c>
    </row>
    <row r="23" spans="1:24" x14ac:dyDescent="0.3">
      <c r="A23" s="74" t="s">
        <v>37</v>
      </c>
      <c r="B23" s="8" t="s">
        <v>47</v>
      </c>
      <c r="C23" s="9">
        <v>65</v>
      </c>
      <c r="D23" s="10">
        <v>10.023818829000001</v>
      </c>
      <c r="E23" s="9">
        <v>12881</v>
      </c>
      <c r="F23" s="10">
        <v>617.69364438506568</v>
      </c>
      <c r="G23" s="11">
        <v>12946</v>
      </c>
      <c r="H23" s="12">
        <v>627.71746321406567</v>
      </c>
      <c r="I23" s="9">
        <v>12822</v>
      </c>
      <c r="J23" s="10">
        <v>577.29599792706551</v>
      </c>
      <c r="K23" s="9">
        <v>67</v>
      </c>
      <c r="L23" s="10">
        <v>33.492013012999998</v>
      </c>
      <c r="M23" s="9">
        <v>23</v>
      </c>
      <c r="N23" s="10">
        <v>6.7430077559999999</v>
      </c>
      <c r="O23" s="9">
        <v>0</v>
      </c>
      <c r="P23" s="10">
        <v>0</v>
      </c>
      <c r="Q23" s="13">
        <v>34</v>
      </c>
      <c r="R23" s="14">
        <v>10.186444518000162</v>
      </c>
      <c r="S23" s="27">
        <f t="shared" si="0"/>
        <v>0.99042175189247639</v>
      </c>
      <c r="T23" s="28">
        <f t="shared" si="1"/>
        <v>0.9196749043290432</v>
      </c>
      <c r="U23" s="28">
        <f t="shared" si="2"/>
        <v>6.9519542715896802E-3</v>
      </c>
      <c r="V23" s="28">
        <f t="shared" si="3"/>
        <v>6.409734176103199E-2</v>
      </c>
      <c r="W23" s="28">
        <f t="shared" si="4"/>
        <v>2.626293835933879E-3</v>
      </c>
      <c r="X23" s="29">
        <f t="shared" si="5"/>
        <v>1.6227753909924848E-2</v>
      </c>
    </row>
    <row r="24" spans="1:24" ht="17.25" thickBot="1" x14ac:dyDescent="0.35">
      <c r="A24" s="75"/>
      <c r="B24" s="15" t="s">
        <v>49</v>
      </c>
      <c r="C24" s="16">
        <v>59</v>
      </c>
      <c r="D24" s="17">
        <v>15.607194693</v>
      </c>
      <c r="E24" s="16">
        <v>12507</v>
      </c>
      <c r="F24" s="17">
        <v>529.08896678134602</v>
      </c>
      <c r="G24" s="18">
        <v>12566</v>
      </c>
      <c r="H24" s="19">
        <v>544.69616147434601</v>
      </c>
      <c r="I24" s="20">
        <v>12289</v>
      </c>
      <c r="J24" s="21">
        <v>482.77856643734577</v>
      </c>
      <c r="K24" s="20">
        <v>208</v>
      </c>
      <c r="L24" s="21">
        <v>46.780011399999999</v>
      </c>
      <c r="M24" s="20">
        <v>0</v>
      </c>
      <c r="N24" s="21">
        <v>0</v>
      </c>
      <c r="O24" s="20">
        <v>69</v>
      </c>
      <c r="P24" s="21">
        <v>15.13758363700024</v>
      </c>
      <c r="Q24" s="22">
        <v>34</v>
      </c>
      <c r="R24" s="23">
        <v>10.186444518000162</v>
      </c>
      <c r="S24" s="30">
        <f t="shared" si="0"/>
        <v>0.97795639025943026</v>
      </c>
      <c r="T24" s="31">
        <f t="shared" si="1"/>
        <v>0.88632636060917713</v>
      </c>
      <c r="U24" s="31">
        <f t="shared" si="2"/>
        <v>1.6552602260066846E-2</v>
      </c>
      <c r="V24" s="31">
        <f t="shared" si="3"/>
        <v>8.5882763104808912E-2</v>
      </c>
      <c r="W24" s="31">
        <f t="shared" si="4"/>
        <v>2.7057138309724655E-3</v>
      </c>
      <c r="X24" s="32">
        <f t="shared" si="5"/>
        <v>1.8701149812453601E-2</v>
      </c>
    </row>
    <row r="25" spans="1:24" x14ac:dyDescent="0.3">
      <c r="A25" s="74" t="s">
        <v>17</v>
      </c>
      <c r="B25" s="8" t="s">
        <v>47</v>
      </c>
      <c r="C25" s="9">
        <v>27</v>
      </c>
      <c r="D25" s="10">
        <v>13.46009352139</v>
      </c>
      <c r="E25" s="9">
        <v>10799</v>
      </c>
      <c r="F25" s="10">
        <v>880.47485150609907</v>
      </c>
      <c r="G25" s="11">
        <v>10826</v>
      </c>
      <c r="H25" s="12">
        <v>893.93494502748911</v>
      </c>
      <c r="I25" s="9">
        <v>10672</v>
      </c>
      <c r="J25" s="10">
        <v>826.65892138077993</v>
      </c>
      <c r="K25" s="9">
        <v>128</v>
      </c>
      <c r="L25" s="10">
        <v>51.582158726999992</v>
      </c>
      <c r="M25" s="9">
        <v>0</v>
      </c>
      <c r="N25" s="10">
        <v>0</v>
      </c>
      <c r="O25" s="9">
        <v>5</v>
      </c>
      <c r="P25" s="10">
        <v>0.32510687243730002</v>
      </c>
      <c r="Q25" s="13">
        <v>21</v>
      </c>
      <c r="R25" s="14">
        <v>15.368758047271886</v>
      </c>
      <c r="S25" s="27">
        <f t="shared" si="0"/>
        <v>0.98577498614446701</v>
      </c>
      <c r="T25" s="28">
        <f t="shared" si="1"/>
        <v>0.92474170070100525</v>
      </c>
      <c r="U25" s="28">
        <f t="shared" si="2"/>
        <v>1.1823388139663773E-2</v>
      </c>
      <c r="V25" s="28">
        <f t="shared" si="3"/>
        <v>5.7702363034274048E-2</v>
      </c>
      <c r="W25" s="28">
        <f t="shared" si="4"/>
        <v>1.9397746166635876E-3</v>
      </c>
      <c r="X25" s="29">
        <f t="shared" si="5"/>
        <v>1.7192255580521339E-2</v>
      </c>
    </row>
    <row r="26" spans="1:24" ht="17.25" thickBot="1" x14ac:dyDescent="0.35">
      <c r="A26" s="75"/>
      <c r="B26" s="15" t="s">
        <v>49</v>
      </c>
      <c r="C26" s="16">
        <v>36</v>
      </c>
      <c r="D26" s="17">
        <v>10.161435349763615</v>
      </c>
      <c r="E26" s="16">
        <v>11423</v>
      </c>
      <c r="F26" s="17">
        <v>766.83956519766843</v>
      </c>
      <c r="G26" s="18">
        <v>11459</v>
      </c>
      <c r="H26" s="19">
        <v>777.001000547432</v>
      </c>
      <c r="I26" s="20">
        <v>11216</v>
      </c>
      <c r="J26" s="21">
        <v>715.11052639915692</v>
      </c>
      <c r="K26" s="20">
        <v>203</v>
      </c>
      <c r="L26" s="21">
        <v>43.233296166999999</v>
      </c>
      <c r="M26" s="20">
        <v>13</v>
      </c>
      <c r="N26" s="21">
        <v>5.1858438199999997</v>
      </c>
      <c r="O26" s="20">
        <v>27</v>
      </c>
      <c r="P26" s="21">
        <v>13.471334161275077</v>
      </c>
      <c r="Q26" s="22">
        <v>21</v>
      </c>
      <c r="R26" s="23">
        <v>15.368758047271886</v>
      </c>
      <c r="S26" s="30">
        <f t="shared" si="0"/>
        <v>0.97879396107862815</v>
      </c>
      <c r="T26" s="31">
        <f t="shared" si="1"/>
        <v>0.9203469826877051</v>
      </c>
      <c r="U26" s="31">
        <f t="shared" si="2"/>
        <v>1.8849812374552754E-2</v>
      </c>
      <c r="V26" s="31">
        <f t="shared" si="3"/>
        <v>6.2315415234840819E-2</v>
      </c>
      <c r="W26" s="31">
        <f t="shared" si="4"/>
        <v>1.8326206475259622E-3</v>
      </c>
      <c r="X26" s="32">
        <f t="shared" si="5"/>
        <v>1.9779585916162152E-2</v>
      </c>
    </row>
    <row r="27" spans="1:24" x14ac:dyDescent="0.3">
      <c r="A27" s="74" t="s">
        <v>35</v>
      </c>
      <c r="B27" s="8" t="s">
        <v>47</v>
      </c>
      <c r="C27" s="9">
        <v>6</v>
      </c>
      <c r="D27" s="10">
        <v>0.22089700000000001</v>
      </c>
      <c r="E27" s="9">
        <v>1300</v>
      </c>
      <c r="F27" s="10">
        <v>56.929024595499996</v>
      </c>
      <c r="G27" s="11">
        <v>1306</v>
      </c>
      <c r="H27" s="12">
        <v>57.149921595499997</v>
      </c>
      <c r="I27" s="9">
        <v>1251</v>
      </c>
      <c r="J27" s="10">
        <v>53.018459595499998</v>
      </c>
      <c r="K27" s="9">
        <v>47</v>
      </c>
      <c r="L27" s="10">
        <v>2.6063510000000001</v>
      </c>
      <c r="M27" s="9">
        <v>0</v>
      </c>
      <c r="N27" s="10">
        <v>0</v>
      </c>
      <c r="O27" s="9">
        <v>0</v>
      </c>
      <c r="P27" s="10">
        <v>0</v>
      </c>
      <c r="Q27" s="13">
        <v>8</v>
      </c>
      <c r="R27" s="14">
        <v>1.525110999999999</v>
      </c>
      <c r="S27" s="27">
        <f t="shared" si="0"/>
        <v>0.95788667687595708</v>
      </c>
      <c r="T27" s="28">
        <f t="shared" si="1"/>
        <v>0.92770835226613313</v>
      </c>
      <c r="U27" s="28">
        <f t="shared" si="2"/>
        <v>3.5987748851454823E-2</v>
      </c>
      <c r="V27" s="28">
        <f t="shared" si="3"/>
        <v>4.5605504386295168E-2</v>
      </c>
      <c r="W27" s="28">
        <f t="shared" si="4"/>
        <v>6.1255742725880554E-3</v>
      </c>
      <c r="X27" s="29">
        <f t="shared" si="5"/>
        <v>2.6686143347571745E-2</v>
      </c>
    </row>
    <row r="28" spans="1:24" ht="17.25" thickBot="1" x14ac:dyDescent="0.35">
      <c r="A28" s="75"/>
      <c r="B28" s="15" t="s">
        <v>49</v>
      </c>
      <c r="C28" s="16">
        <v>7</v>
      </c>
      <c r="D28" s="17">
        <v>0.4652075</v>
      </c>
      <c r="E28" s="16">
        <v>1154</v>
      </c>
      <c r="F28" s="17">
        <v>50.042237938</v>
      </c>
      <c r="G28" s="18">
        <v>1161</v>
      </c>
      <c r="H28" s="19">
        <v>50.507445437999998</v>
      </c>
      <c r="I28" s="20">
        <v>1068</v>
      </c>
      <c r="J28" s="21">
        <v>45.148741037999997</v>
      </c>
      <c r="K28" s="20">
        <v>87</v>
      </c>
      <c r="L28" s="21">
        <v>5.1378073999999998</v>
      </c>
      <c r="M28" s="20">
        <v>0</v>
      </c>
      <c r="N28" s="21">
        <v>0</v>
      </c>
      <c r="O28" s="20">
        <v>6</v>
      </c>
      <c r="P28" s="21">
        <v>0.22089700000000079</v>
      </c>
      <c r="Q28" s="22">
        <v>8</v>
      </c>
      <c r="R28" s="23">
        <v>1.525110999999999</v>
      </c>
      <c r="S28" s="30">
        <f t="shared" si="0"/>
        <v>0.91989664082687339</v>
      </c>
      <c r="T28" s="31">
        <f t="shared" si="1"/>
        <v>0.89390268397996819</v>
      </c>
      <c r="U28" s="31">
        <f t="shared" si="2"/>
        <v>7.4935400516795869E-2</v>
      </c>
      <c r="V28" s="31">
        <f t="shared" si="3"/>
        <v>0.10172376281249214</v>
      </c>
      <c r="W28" s="31">
        <f t="shared" si="4"/>
        <v>6.8906115417743325E-3</v>
      </c>
      <c r="X28" s="32">
        <f t="shared" si="5"/>
        <v>3.0195765926671871E-2</v>
      </c>
    </row>
    <row r="29" spans="1:24" x14ac:dyDescent="0.3">
      <c r="A29" s="74" t="s">
        <v>18</v>
      </c>
      <c r="B29" s="8" t="s">
        <v>47</v>
      </c>
      <c r="C29" s="9">
        <v>3</v>
      </c>
      <c r="D29" s="10">
        <v>3.5854392100000001</v>
      </c>
      <c r="E29" s="9">
        <v>2239</v>
      </c>
      <c r="F29" s="10">
        <v>86.250393080000009</v>
      </c>
      <c r="G29" s="11">
        <v>2242</v>
      </c>
      <c r="H29" s="12">
        <v>89.835832290000013</v>
      </c>
      <c r="I29" s="9">
        <v>2081</v>
      </c>
      <c r="J29" s="10">
        <v>74.949617800000013</v>
      </c>
      <c r="K29" s="9">
        <v>144</v>
      </c>
      <c r="L29" s="10">
        <v>13.096635146999999</v>
      </c>
      <c r="M29" s="9">
        <v>8</v>
      </c>
      <c r="N29" s="10">
        <v>0.243645743</v>
      </c>
      <c r="O29" s="9">
        <v>0</v>
      </c>
      <c r="P29" s="10">
        <v>0</v>
      </c>
      <c r="Q29" s="13">
        <v>9</v>
      </c>
      <c r="R29" s="14">
        <v>1.5459336000000015</v>
      </c>
      <c r="S29" s="27">
        <f t="shared" si="0"/>
        <v>0.92818911685994643</v>
      </c>
      <c r="T29" s="28">
        <f t="shared" si="1"/>
        <v>0.83429535731415438</v>
      </c>
      <c r="U29" s="28">
        <f t="shared" si="2"/>
        <v>6.7796610169491525E-2</v>
      </c>
      <c r="V29" s="28">
        <f t="shared" si="3"/>
        <v>0.14849621303597538</v>
      </c>
      <c r="W29" s="28">
        <f t="shared" si="4"/>
        <v>4.0142729705619981E-3</v>
      </c>
      <c r="X29" s="29">
        <f t="shared" si="5"/>
        <v>1.7208429649870183E-2</v>
      </c>
    </row>
    <row r="30" spans="1:24" ht="17.25" thickBot="1" x14ac:dyDescent="0.35">
      <c r="A30" s="81"/>
      <c r="B30" s="15" t="s">
        <v>49</v>
      </c>
      <c r="C30" s="40">
        <v>29</v>
      </c>
      <c r="D30" s="41">
        <v>2.1</v>
      </c>
      <c r="E30" s="40">
        <v>1781</v>
      </c>
      <c r="F30" s="41">
        <v>55.520349191999998</v>
      </c>
      <c r="G30" s="42">
        <v>1810</v>
      </c>
      <c r="H30" s="43">
        <v>57.620349191999999</v>
      </c>
      <c r="I30" s="44">
        <v>1626</v>
      </c>
      <c r="J30" s="45">
        <v>45.97</v>
      </c>
      <c r="K30" s="44">
        <v>181</v>
      </c>
      <c r="L30" s="45">
        <v>8.06</v>
      </c>
      <c r="M30" s="44">
        <v>0</v>
      </c>
      <c r="N30" s="45">
        <v>0</v>
      </c>
      <c r="O30" s="44">
        <v>3</v>
      </c>
      <c r="P30" s="45">
        <v>3.5903491919999997</v>
      </c>
      <c r="Q30" s="46">
        <v>9</v>
      </c>
      <c r="R30" s="47">
        <v>1.5459336000000015</v>
      </c>
      <c r="S30" s="48">
        <f t="shared" si="0"/>
        <v>0.89834254143646408</v>
      </c>
      <c r="T30" s="49">
        <f t="shared" si="1"/>
        <v>0.79780842436099753</v>
      </c>
      <c r="U30" s="49">
        <f t="shared" si="2"/>
        <v>0.1</v>
      </c>
      <c r="V30" s="49">
        <f t="shared" si="3"/>
        <v>0.13988113770610489</v>
      </c>
      <c r="W30" s="49">
        <f t="shared" si="4"/>
        <v>4.9723756906077344E-3</v>
      </c>
      <c r="X30" s="50">
        <f t="shared" si="5"/>
        <v>2.6829646499515462E-2</v>
      </c>
    </row>
    <row r="31" spans="1:24" ht="63" customHeight="1" x14ac:dyDescent="0.3">
      <c r="A31" s="78" t="s">
        <v>0</v>
      </c>
      <c r="B31" s="62" t="s">
        <v>31</v>
      </c>
      <c r="C31" s="64" t="s">
        <v>1</v>
      </c>
      <c r="D31" s="64"/>
      <c r="E31" s="64" t="s">
        <v>2</v>
      </c>
      <c r="F31" s="64"/>
      <c r="G31" s="64" t="s">
        <v>3</v>
      </c>
      <c r="H31" s="64"/>
      <c r="I31" s="64" t="s">
        <v>4</v>
      </c>
      <c r="J31" s="64"/>
      <c r="K31" s="64" t="s">
        <v>5</v>
      </c>
      <c r="L31" s="64"/>
      <c r="M31" s="64" t="s">
        <v>6</v>
      </c>
      <c r="N31" s="64"/>
      <c r="O31" s="64" t="s">
        <v>7</v>
      </c>
      <c r="P31" s="64"/>
      <c r="Q31" s="64" t="s">
        <v>8</v>
      </c>
      <c r="R31" s="65"/>
      <c r="S31" s="64" t="s">
        <v>43</v>
      </c>
      <c r="T31" s="64"/>
      <c r="U31" s="64" t="s">
        <v>46</v>
      </c>
      <c r="V31" s="64"/>
      <c r="W31" s="64" t="s">
        <v>45</v>
      </c>
      <c r="X31" s="65"/>
    </row>
    <row r="32" spans="1:24" x14ac:dyDescent="0.3">
      <c r="A32" s="79"/>
      <c r="B32" s="61" t="s">
        <v>31</v>
      </c>
      <c r="C32" s="54" t="s">
        <v>32</v>
      </c>
      <c r="D32" s="56" t="s">
        <v>33</v>
      </c>
      <c r="E32" s="54" t="s">
        <v>32</v>
      </c>
      <c r="F32" s="56" t="s">
        <v>33</v>
      </c>
      <c r="G32" s="54" t="s">
        <v>32</v>
      </c>
      <c r="H32" s="56" t="s">
        <v>33</v>
      </c>
      <c r="I32" s="54" t="s">
        <v>32</v>
      </c>
      <c r="J32" s="56" t="s">
        <v>33</v>
      </c>
      <c r="K32" s="54" t="s">
        <v>32</v>
      </c>
      <c r="L32" s="56" t="s">
        <v>33</v>
      </c>
      <c r="M32" s="54" t="s">
        <v>32</v>
      </c>
      <c r="N32" s="56" t="s">
        <v>33</v>
      </c>
      <c r="O32" s="54" t="s">
        <v>32</v>
      </c>
      <c r="P32" s="56" t="s">
        <v>33</v>
      </c>
      <c r="Q32" s="54" t="s">
        <v>32</v>
      </c>
      <c r="R32" s="58" t="s">
        <v>33</v>
      </c>
      <c r="S32" s="54" t="s">
        <v>41</v>
      </c>
      <c r="T32" s="56" t="s">
        <v>33</v>
      </c>
      <c r="U32" s="54" t="s">
        <v>41</v>
      </c>
      <c r="V32" s="56" t="s">
        <v>33</v>
      </c>
      <c r="W32" s="54" t="s">
        <v>41</v>
      </c>
      <c r="X32" s="58" t="s">
        <v>33</v>
      </c>
    </row>
    <row r="33" spans="1:24" ht="17.25" thickBot="1" x14ac:dyDescent="0.35">
      <c r="A33" s="80"/>
      <c r="B33" s="63"/>
      <c r="C33" s="55"/>
      <c r="D33" s="57"/>
      <c r="E33" s="55"/>
      <c r="F33" s="57"/>
      <c r="G33" s="55"/>
      <c r="H33" s="57"/>
      <c r="I33" s="55"/>
      <c r="J33" s="57"/>
      <c r="K33" s="55"/>
      <c r="L33" s="57"/>
      <c r="M33" s="55"/>
      <c r="N33" s="57"/>
      <c r="O33" s="55"/>
      <c r="P33" s="57"/>
      <c r="Q33" s="55"/>
      <c r="R33" s="59"/>
      <c r="S33" s="55"/>
      <c r="T33" s="57"/>
      <c r="U33" s="55"/>
      <c r="V33" s="57"/>
      <c r="W33" s="55"/>
      <c r="X33" s="59"/>
    </row>
    <row r="34" spans="1:24" x14ac:dyDescent="0.3">
      <c r="A34" s="74" t="s">
        <v>19</v>
      </c>
      <c r="B34" s="8" t="s">
        <v>47</v>
      </c>
      <c r="C34" s="9">
        <v>18</v>
      </c>
      <c r="D34" s="10">
        <v>2.6966875200050362</v>
      </c>
      <c r="E34" s="9">
        <v>3020</v>
      </c>
      <c r="F34" s="10">
        <v>145.7202850779999</v>
      </c>
      <c r="G34" s="11">
        <v>3038</v>
      </c>
      <c r="H34" s="12">
        <v>148.41697259800495</v>
      </c>
      <c r="I34" s="9">
        <v>2959</v>
      </c>
      <c r="J34" s="10">
        <v>136.76834225399983</v>
      </c>
      <c r="K34" s="9">
        <v>67</v>
      </c>
      <c r="L34" s="10">
        <v>7.5717812439999994</v>
      </c>
      <c r="M34" s="9">
        <v>0</v>
      </c>
      <c r="N34" s="10">
        <v>0</v>
      </c>
      <c r="O34" s="9">
        <v>0</v>
      </c>
      <c r="P34" s="10">
        <v>0</v>
      </c>
      <c r="Q34" s="13">
        <v>12</v>
      </c>
      <c r="R34" s="14">
        <v>4.0768491000051137</v>
      </c>
      <c r="S34" s="27">
        <f t="shared" ref="S34:S43" si="6">I34/G34</f>
        <v>0.97399605003291634</v>
      </c>
      <c r="T34" s="28">
        <f t="shared" ref="T34:T43" si="7">J34/H34</f>
        <v>0.92151416283395005</v>
      </c>
      <c r="U34" s="28">
        <f t="shared" ref="U34:U43" si="8">(K34+M34)/G34</f>
        <v>2.2053982883475973E-2</v>
      </c>
      <c r="V34" s="28">
        <f t="shared" ref="V34:V43" si="9">(L34+N34)/H34</f>
        <v>5.1016949823579551E-2</v>
      </c>
      <c r="W34" s="28">
        <f t="shared" ref="W34:W43" si="10">Q34/G34</f>
        <v>3.9499670836076368E-3</v>
      </c>
      <c r="X34" s="29">
        <f t="shared" ref="X34:X43" si="11">R34/H34</f>
        <v>2.7468887342470397E-2</v>
      </c>
    </row>
    <row r="35" spans="1:24" ht="17.25" thickBot="1" x14ac:dyDescent="0.35">
      <c r="A35" s="75"/>
      <c r="B35" s="15" t="s">
        <v>49</v>
      </c>
      <c r="C35" s="16">
        <v>19</v>
      </c>
      <c r="D35" s="17">
        <v>2.4020368930000022</v>
      </c>
      <c r="E35" s="16">
        <v>3055</v>
      </c>
      <c r="F35" s="17">
        <v>132.05058032311405</v>
      </c>
      <c r="G35" s="18">
        <v>3074</v>
      </c>
      <c r="H35" s="19">
        <v>134.45261721611405</v>
      </c>
      <c r="I35" s="20">
        <v>2881</v>
      </c>
      <c r="J35" s="21">
        <v>119.497377830109</v>
      </c>
      <c r="K35" s="20">
        <v>175</v>
      </c>
      <c r="L35" s="21">
        <v>12.258551865999998</v>
      </c>
      <c r="M35" s="20">
        <v>0</v>
      </c>
      <c r="N35" s="21">
        <v>0</v>
      </c>
      <c r="O35" s="20">
        <v>18</v>
      </c>
      <c r="P35" s="21">
        <v>2.6966875200050495</v>
      </c>
      <c r="Q35" s="22">
        <v>12</v>
      </c>
      <c r="R35" s="23">
        <v>4.0768491000051137</v>
      </c>
      <c r="S35" s="30">
        <f t="shared" si="6"/>
        <v>0.93721535458685756</v>
      </c>
      <c r="T35" s="31">
        <f t="shared" si="7"/>
        <v>0.8887694438705751</v>
      </c>
      <c r="U35" s="31">
        <f t="shared" si="8"/>
        <v>5.6929082628497073E-2</v>
      </c>
      <c r="V35" s="31">
        <f t="shared" si="9"/>
        <v>9.1173769018538811E-2</v>
      </c>
      <c r="W35" s="31">
        <f t="shared" si="10"/>
        <v>3.9037085230969422E-3</v>
      </c>
      <c r="X35" s="32">
        <f t="shared" si="11"/>
        <v>3.0321827751795569E-2</v>
      </c>
    </row>
    <row r="36" spans="1:24" x14ac:dyDescent="0.3">
      <c r="A36" s="82" t="s">
        <v>20</v>
      </c>
      <c r="B36" s="8" t="s">
        <v>47</v>
      </c>
      <c r="C36" s="9">
        <v>2</v>
      </c>
      <c r="D36" s="10">
        <v>1.0178647919999999</v>
      </c>
      <c r="E36" s="9">
        <v>15085</v>
      </c>
      <c r="F36" s="10">
        <v>478.43813228300002</v>
      </c>
      <c r="G36" s="11">
        <v>15087</v>
      </c>
      <c r="H36" s="12">
        <v>479.45599707500003</v>
      </c>
      <c r="I36" s="9">
        <v>14897</v>
      </c>
      <c r="J36" s="10">
        <v>452.24813354500009</v>
      </c>
      <c r="K36" s="9">
        <v>187</v>
      </c>
      <c r="L36" s="10">
        <v>25.611608185999998</v>
      </c>
      <c r="M36" s="9">
        <v>0</v>
      </c>
      <c r="N36" s="10">
        <v>0</v>
      </c>
      <c r="O36" s="9">
        <v>0</v>
      </c>
      <c r="P36" s="10">
        <v>0</v>
      </c>
      <c r="Q36" s="13">
        <v>3</v>
      </c>
      <c r="R36" s="14">
        <v>1.5962553439999425</v>
      </c>
      <c r="S36" s="27">
        <f t="shared" si="6"/>
        <v>0.98740637635050044</v>
      </c>
      <c r="T36" s="28">
        <f t="shared" si="7"/>
        <v>0.94325263695524519</v>
      </c>
      <c r="U36" s="28">
        <f t="shared" si="8"/>
        <v>1.2394776960296944E-2</v>
      </c>
      <c r="V36" s="28">
        <f t="shared" si="9"/>
        <v>5.3418057845240889E-2</v>
      </c>
      <c r="W36" s="28">
        <f t="shared" si="10"/>
        <v>1.9884668920262477E-4</v>
      </c>
      <c r="X36" s="29">
        <f t="shared" si="11"/>
        <v>3.3293051995139495E-3</v>
      </c>
    </row>
    <row r="37" spans="1:24" ht="17.25" thickBot="1" x14ac:dyDescent="0.35">
      <c r="A37" s="83"/>
      <c r="B37" s="15" t="s">
        <v>49</v>
      </c>
      <c r="C37" s="16">
        <v>3</v>
      </c>
      <c r="D37" s="17">
        <v>0.146875372</v>
      </c>
      <c r="E37" s="16">
        <v>10329</v>
      </c>
      <c r="F37" s="17">
        <v>370.84803625463587</v>
      </c>
      <c r="G37" s="18">
        <v>10332</v>
      </c>
      <c r="H37" s="19">
        <v>370.99491162663588</v>
      </c>
      <c r="I37" s="20">
        <v>10152</v>
      </c>
      <c r="J37" s="21">
        <v>353.39359720963546</v>
      </c>
      <c r="K37" s="20">
        <v>178</v>
      </c>
      <c r="L37" s="21">
        <v>16.583449633999997</v>
      </c>
      <c r="M37" s="20">
        <v>0</v>
      </c>
      <c r="N37" s="21">
        <v>0</v>
      </c>
      <c r="O37" s="20">
        <v>2</v>
      </c>
      <c r="P37" s="21">
        <v>1.0178647830004266</v>
      </c>
      <c r="Q37" s="22">
        <v>3</v>
      </c>
      <c r="R37" s="23">
        <v>1.5962553439999425</v>
      </c>
      <c r="S37" s="30">
        <f t="shared" si="6"/>
        <v>0.98257839721254359</v>
      </c>
      <c r="T37" s="31">
        <f t="shared" si="7"/>
        <v>0.95255645329520278</v>
      </c>
      <c r="U37" s="31">
        <f t="shared" si="8"/>
        <v>1.7228029423151374E-2</v>
      </c>
      <c r="V37" s="31">
        <f t="shared" si="9"/>
        <v>4.4699938231738741E-2</v>
      </c>
      <c r="W37" s="31">
        <f t="shared" si="10"/>
        <v>2.9036004645760743E-4</v>
      </c>
      <c r="X37" s="32">
        <f t="shared" si="11"/>
        <v>4.3026340630957002E-3</v>
      </c>
    </row>
    <row r="38" spans="1:24" x14ac:dyDescent="0.3">
      <c r="A38" s="74" t="s">
        <v>21</v>
      </c>
      <c r="B38" s="8" t="s">
        <v>47</v>
      </c>
      <c r="C38" s="9">
        <v>8</v>
      </c>
      <c r="D38" s="10">
        <v>4.1078713700000007</v>
      </c>
      <c r="E38" s="9">
        <v>4162</v>
      </c>
      <c r="F38" s="10">
        <v>223.44731933200012</v>
      </c>
      <c r="G38" s="11">
        <v>4170</v>
      </c>
      <c r="H38" s="12">
        <v>227.55519070200012</v>
      </c>
      <c r="I38" s="9">
        <v>4012</v>
      </c>
      <c r="J38" s="10">
        <v>203.945343713</v>
      </c>
      <c r="K38" s="9">
        <v>157</v>
      </c>
      <c r="L38" s="10">
        <v>23.586986989</v>
      </c>
      <c r="M38" s="9">
        <v>0</v>
      </c>
      <c r="N38" s="10">
        <v>0</v>
      </c>
      <c r="O38" s="9">
        <v>1</v>
      </c>
      <c r="P38" s="10">
        <v>2.2859999999999998E-2</v>
      </c>
      <c r="Q38" s="13">
        <v>0</v>
      </c>
      <c r="R38" s="14">
        <v>1.1867590243852533E-13</v>
      </c>
      <c r="S38" s="27">
        <f t="shared" si="6"/>
        <v>0.96211031175059947</v>
      </c>
      <c r="T38" s="28">
        <f t="shared" si="7"/>
        <v>0.89624562324346668</v>
      </c>
      <c r="U38" s="28">
        <f t="shared" si="8"/>
        <v>3.7649880095923259E-2</v>
      </c>
      <c r="V38" s="28">
        <f t="shared" si="9"/>
        <v>0.10365391761108564</v>
      </c>
      <c r="W38" s="28">
        <f t="shared" si="10"/>
        <v>0</v>
      </c>
      <c r="X38" s="29">
        <f t="shared" si="11"/>
        <v>5.2152579808183746E-16</v>
      </c>
    </row>
    <row r="39" spans="1:24" ht="17.25" thickBot="1" x14ac:dyDescent="0.35">
      <c r="A39" s="75"/>
      <c r="B39" s="15" t="s">
        <v>49</v>
      </c>
      <c r="C39" s="16">
        <v>108</v>
      </c>
      <c r="D39" s="17">
        <v>16.428039390000002</v>
      </c>
      <c r="E39" s="16">
        <v>3981</v>
      </c>
      <c r="F39" s="17">
        <v>201.53780219800001</v>
      </c>
      <c r="G39" s="18">
        <v>4089</v>
      </c>
      <c r="H39" s="19">
        <v>217.96584158800002</v>
      </c>
      <c r="I39" s="20">
        <v>3726</v>
      </c>
      <c r="J39" s="21">
        <v>179.602009579</v>
      </c>
      <c r="K39" s="20">
        <v>329</v>
      </c>
      <c r="L39" s="21">
        <v>33.023027286000001</v>
      </c>
      <c r="M39" s="20">
        <v>26</v>
      </c>
      <c r="N39" s="21">
        <v>1.232933353</v>
      </c>
      <c r="O39" s="20">
        <v>8</v>
      </c>
      <c r="P39" s="21">
        <v>4.1078713700000193</v>
      </c>
      <c r="Q39" s="22">
        <v>0</v>
      </c>
      <c r="R39" s="23">
        <v>1.1867590243852533E-13</v>
      </c>
      <c r="S39" s="30">
        <f t="shared" si="6"/>
        <v>0.91122523844460745</v>
      </c>
      <c r="T39" s="31">
        <f t="shared" si="7"/>
        <v>0.82399154046570511</v>
      </c>
      <c r="U39" s="31">
        <f t="shared" si="8"/>
        <v>8.6818292981168985E-2</v>
      </c>
      <c r="V39" s="31">
        <f t="shared" si="9"/>
        <v>0.15716205984124232</v>
      </c>
      <c r="W39" s="31">
        <f t="shared" si="10"/>
        <v>0</v>
      </c>
      <c r="X39" s="32">
        <f t="shared" si="11"/>
        <v>5.4447018658477247E-16</v>
      </c>
    </row>
    <row r="40" spans="1:24" x14ac:dyDescent="0.3">
      <c r="A40" s="72" t="s">
        <v>22</v>
      </c>
      <c r="B40" s="8" t="s">
        <v>47</v>
      </c>
      <c r="C40" s="9">
        <v>7</v>
      </c>
      <c r="D40" s="10">
        <v>1.7315522000000001</v>
      </c>
      <c r="E40" s="9">
        <v>649</v>
      </c>
      <c r="F40" s="10">
        <v>27.999385999999998</v>
      </c>
      <c r="G40" s="11">
        <v>656</v>
      </c>
      <c r="H40" s="12">
        <v>29.730938199999997</v>
      </c>
      <c r="I40" s="9">
        <v>635</v>
      </c>
      <c r="J40" s="10">
        <v>26.16</v>
      </c>
      <c r="K40" s="9">
        <v>19</v>
      </c>
      <c r="L40" s="10">
        <v>3.2729375530000002</v>
      </c>
      <c r="M40" s="9">
        <v>0</v>
      </c>
      <c r="N40" s="10">
        <v>0</v>
      </c>
      <c r="O40" s="9">
        <v>0</v>
      </c>
      <c r="P40" s="10">
        <v>0</v>
      </c>
      <c r="Q40" s="13">
        <v>2</v>
      </c>
      <c r="R40" s="14">
        <v>0.29800064699999673</v>
      </c>
      <c r="S40" s="27">
        <f t="shared" si="6"/>
        <v>0.96798780487804881</v>
      </c>
      <c r="T40" s="28">
        <f t="shared" si="7"/>
        <v>0.87989150641737912</v>
      </c>
      <c r="U40" s="28">
        <f t="shared" si="8"/>
        <v>2.8963414634146343E-2</v>
      </c>
      <c r="V40" s="28">
        <f t="shared" si="9"/>
        <v>0.11008524288681884</v>
      </c>
      <c r="W40" s="28">
        <f t="shared" si="10"/>
        <v>3.0487804878048782E-3</v>
      </c>
      <c r="X40" s="29">
        <f t="shared" si="11"/>
        <v>1.0023250695802018E-2</v>
      </c>
    </row>
    <row r="41" spans="1:24" ht="17.25" thickBot="1" x14ac:dyDescent="0.35">
      <c r="A41" s="73"/>
      <c r="B41" s="15" t="s">
        <v>49</v>
      </c>
      <c r="C41" s="16">
        <v>6</v>
      </c>
      <c r="D41" s="17">
        <v>0.69642890000000002</v>
      </c>
      <c r="E41" s="16">
        <v>586</v>
      </c>
      <c r="F41" s="17">
        <v>25.81449332135</v>
      </c>
      <c r="G41" s="18">
        <v>592</v>
      </c>
      <c r="H41" s="19">
        <v>26.51092222135</v>
      </c>
      <c r="I41" s="20">
        <v>572</v>
      </c>
      <c r="J41" s="21">
        <v>23.508783778999998</v>
      </c>
      <c r="K41" s="20">
        <v>13</v>
      </c>
      <c r="L41" s="21">
        <v>1.294086281</v>
      </c>
      <c r="M41" s="20">
        <v>0</v>
      </c>
      <c r="N41" s="21">
        <v>0</v>
      </c>
      <c r="O41" s="20">
        <v>7</v>
      </c>
      <c r="P41" s="21">
        <v>1.7080521613500024</v>
      </c>
      <c r="Q41" s="22">
        <v>2</v>
      </c>
      <c r="R41" s="23">
        <v>0.29800064699999673</v>
      </c>
      <c r="S41" s="30">
        <f t="shared" si="6"/>
        <v>0.96621621621621623</v>
      </c>
      <c r="T41" s="31">
        <f t="shared" si="7"/>
        <v>0.88675843045805869</v>
      </c>
      <c r="U41" s="31">
        <f t="shared" si="8"/>
        <v>2.1959459459459461E-2</v>
      </c>
      <c r="V41" s="31">
        <f t="shared" si="9"/>
        <v>4.8813325700070721E-2</v>
      </c>
      <c r="W41" s="31">
        <f t="shared" si="10"/>
        <v>3.3783783783783786E-3</v>
      </c>
      <c r="X41" s="32">
        <f t="shared" si="11"/>
        <v>1.1240674485477097E-2</v>
      </c>
    </row>
    <row r="42" spans="1:24" x14ac:dyDescent="0.3">
      <c r="A42" s="72" t="s">
        <v>23</v>
      </c>
      <c r="B42" s="8" t="s">
        <v>47</v>
      </c>
      <c r="C42" s="9">
        <v>4</v>
      </c>
      <c r="D42" s="10">
        <v>1.0988099854</v>
      </c>
      <c r="E42" s="9">
        <v>8367</v>
      </c>
      <c r="F42" s="10">
        <v>163.86640535980001</v>
      </c>
      <c r="G42" s="11">
        <v>8371</v>
      </c>
      <c r="H42" s="12">
        <v>164.96521534520002</v>
      </c>
      <c r="I42" s="9">
        <v>8179</v>
      </c>
      <c r="J42" s="10">
        <v>154.467060108</v>
      </c>
      <c r="K42" s="9">
        <v>188</v>
      </c>
      <c r="L42" s="10">
        <v>9.5917461849999999</v>
      </c>
      <c r="M42" s="9">
        <v>0</v>
      </c>
      <c r="N42" s="10">
        <v>0</v>
      </c>
      <c r="O42" s="9">
        <v>0</v>
      </c>
      <c r="P42" s="10">
        <v>0</v>
      </c>
      <c r="Q42" s="13">
        <v>4</v>
      </c>
      <c r="R42" s="14">
        <v>0.90640905220002388</v>
      </c>
      <c r="S42" s="27">
        <f t="shared" si="6"/>
        <v>0.97706367220164858</v>
      </c>
      <c r="T42" s="28">
        <f t="shared" si="7"/>
        <v>0.93636140070358487</v>
      </c>
      <c r="U42" s="28">
        <f t="shared" si="8"/>
        <v>2.2458487635885795E-2</v>
      </c>
      <c r="V42" s="28">
        <f t="shared" si="9"/>
        <v>5.8144052762448564E-2</v>
      </c>
      <c r="W42" s="28">
        <f t="shared" si="10"/>
        <v>4.7784016246565523E-4</v>
      </c>
      <c r="X42" s="29">
        <f t="shared" si="11"/>
        <v>5.4945465339666082E-3</v>
      </c>
    </row>
    <row r="43" spans="1:24" ht="17.25" thickBot="1" x14ac:dyDescent="0.35">
      <c r="A43" s="73"/>
      <c r="B43" s="15" t="s">
        <v>49</v>
      </c>
      <c r="C43" s="16">
        <v>35</v>
      </c>
      <c r="D43" s="17">
        <v>4.7559609168629677</v>
      </c>
      <c r="E43" s="16">
        <v>8952</v>
      </c>
      <c r="F43" s="17">
        <v>168.90650871499994</v>
      </c>
      <c r="G43" s="18">
        <v>8987</v>
      </c>
      <c r="H43" s="19">
        <v>173.6624696318629</v>
      </c>
      <c r="I43" s="20">
        <v>8553</v>
      </c>
      <c r="J43" s="21">
        <v>149.53625298899993</v>
      </c>
      <c r="K43" s="20">
        <v>403</v>
      </c>
      <c r="L43" s="21">
        <v>22.324716655999996</v>
      </c>
      <c r="M43" s="20">
        <v>27</v>
      </c>
      <c r="N43" s="21">
        <v>0.70412119175681664</v>
      </c>
      <c r="O43" s="20">
        <v>4</v>
      </c>
      <c r="P43" s="21">
        <v>1.0973787951061584</v>
      </c>
      <c r="Q43" s="22">
        <v>4</v>
      </c>
      <c r="R43" s="23">
        <v>0.90640905220002388</v>
      </c>
      <c r="S43" s="30">
        <f t="shared" si="6"/>
        <v>0.95170802269945476</v>
      </c>
      <c r="T43" s="31">
        <f t="shared" si="7"/>
        <v>0.86107408990551182</v>
      </c>
      <c r="U43" s="31">
        <f t="shared" si="8"/>
        <v>4.784688995215311E-2</v>
      </c>
      <c r="V43" s="31">
        <f t="shared" si="9"/>
        <v>0.1326068775629779</v>
      </c>
      <c r="W43" s="31">
        <f t="shared" si="10"/>
        <v>4.4508734839212194E-4</v>
      </c>
      <c r="X43" s="32">
        <f t="shared" si="11"/>
        <v>5.2193721194997884E-3</v>
      </c>
    </row>
    <row r="44" spans="1:24" x14ac:dyDescent="0.3">
      <c r="A44" s="72" t="s">
        <v>38</v>
      </c>
      <c r="B44" s="8" t="s">
        <v>47</v>
      </c>
      <c r="C44" s="9">
        <v>59</v>
      </c>
      <c r="D44" s="10">
        <v>0.47845599500000002</v>
      </c>
      <c r="E44" s="9">
        <v>622</v>
      </c>
      <c r="F44" s="10">
        <v>5.4061601589999997</v>
      </c>
      <c r="G44" s="11">
        <v>681</v>
      </c>
      <c r="H44" s="12">
        <v>5.8846161539999997</v>
      </c>
      <c r="I44" s="9">
        <v>614</v>
      </c>
      <c r="J44" s="10">
        <v>5.1719249290000002</v>
      </c>
      <c r="K44" s="9">
        <v>39</v>
      </c>
      <c r="L44" s="10">
        <v>0.47328122500000003</v>
      </c>
      <c r="M44" s="9">
        <v>12</v>
      </c>
      <c r="N44" s="10">
        <v>2.6099999999999999E-3</v>
      </c>
      <c r="O44" s="9">
        <v>0</v>
      </c>
      <c r="P44" s="10">
        <v>0</v>
      </c>
      <c r="Q44" s="13">
        <v>16</v>
      </c>
      <c r="R44" s="14">
        <v>0.23679999999999946</v>
      </c>
      <c r="S44" s="27">
        <v>0</v>
      </c>
      <c r="T44" s="28">
        <v>0</v>
      </c>
      <c r="U44" s="28">
        <v>0</v>
      </c>
      <c r="V44" s="28">
        <v>0</v>
      </c>
      <c r="W44" s="28">
        <v>0</v>
      </c>
      <c r="X44" s="29">
        <v>0</v>
      </c>
    </row>
    <row r="45" spans="1:24" ht="17.25" thickBot="1" x14ac:dyDescent="0.35">
      <c r="A45" s="73"/>
      <c r="B45" s="15" t="s">
        <v>49</v>
      </c>
      <c r="C45" s="16">
        <v>26</v>
      </c>
      <c r="D45" s="17">
        <v>0.37614583299999999</v>
      </c>
      <c r="E45" s="16">
        <v>646</v>
      </c>
      <c r="F45" s="17">
        <v>6.2421278080000002</v>
      </c>
      <c r="G45" s="18">
        <v>672</v>
      </c>
      <c r="H45" s="19">
        <v>6.618273641</v>
      </c>
      <c r="I45" s="20">
        <v>556</v>
      </c>
      <c r="J45" s="21">
        <v>5.405455313</v>
      </c>
      <c r="K45" s="20">
        <v>57</v>
      </c>
      <c r="L45" s="21">
        <v>0.73436233299999998</v>
      </c>
      <c r="M45" s="20">
        <v>0</v>
      </c>
      <c r="N45" s="21">
        <v>0</v>
      </c>
      <c r="O45" s="20">
        <v>59</v>
      </c>
      <c r="P45" s="21">
        <v>0.47845599500000002</v>
      </c>
      <c r="Q45" s="22">
        <v>16</v>
      </c>
      <c r="R45" s="23">
        <v>0.23679999999999946</v>
      </c>
      <c r="S45" s="30">
        <v>0</v>
      </c>
      <c r="T45" s="31">
        <v>0</v>
      </c>
      <c r="U45" s="31">
        <v>0</v>
      </c>
      <c r="V45" s="31">
        <v>0</v>
      </c>
      <c r="W45" s="31">
        <v>0</v>
      </c>
      <c r="X45" s="32">
        <f t="shared" ref="X45:X59" si="12">R45/H45</f>
        <v>3.5779723360640572E-2</v>
      </c>
    </row>
    <row r="46" spans="1:24" x14ac:dyDescent="0.3">
      <c r="A46" s="72" t="s">
        <v>24</v>
      </c>
      <c r="B46" s="8" t="s">
        <v>47</v>
      </c>
      <c r="C46" s="9">
        <v>72</v>
      </c>
      <c r="D46" s="10">
        <v>5.6337573100004921</v>
      </c>
      <c r="E46" s="9">
        <v>19830</v>
      </c>
      <c r="F46" s="10">
        <v>758.0965199195723</v>
      </c>
      <c r="G46" s="11">
        <v>19902</v>
      </c>
      <c r="H46" s="12">
        <v>763.73027722957283</v>
      </c>
      <c r="I46" s="9">
        <v>18913</v>
      </c>
      <c r="J46" s="10">
        <v>688.92863793617983</v>
      </c>
      <c r="K46" s="9">
        <v>889</v>
      </c>
      <c r="L46" s="10">
        <v>66.366428463000005</v>
      </c>
      <c r="M46" s="9">
        <v>0</v>
      </c>
      <c r="N46" s="10">
        <v>0</v>
      </c>
      <c r="O46" s="9">
        <v>72</v>
      </c>
      <c r="P46" s="10">
        <v>3.8011533941122027</v>
      </c>
      <c r="Q46" s="13">
        <v>28</v>
      </c>
      <c r="R46" s="14">
        <v>4.6340574362808011</v>
      </c>
      <c r="S46" s="27">
        <f t="shared" ref="S46:S59" si="13">I46/G46</f>
        <v>0.95030650185910959</v>
      </c>
      <c r="T46" s="28">
        <f t="shared" ref="T46:T59" si="14">J46/H46</f>
        <v>0.90205751752472674</v>
      </c>
      <c r="U46" s="28">
        <f t="shared" ref="U46:U59" si="15">(K46+M46)/G46</f>
        <v>4.4668877499748766E-2</v>
      </c>
      <c r="V46" s="28">
        <f t="shared" ref="V46:V59" si="16">(L46+N46)/H46</f>
        <v>8.6897731361055691E-2</v>
      </c>
      <c r="W46" s="28">
        <f t="shared" ref="W46:W59" si="17">Q46/G46</f>
        <v>1.4068937795196463E-3</v>
      </c>
      <c r="X46" s="29">
        <f t="shared" si="12"/>
        <v>6.0676623337375304E-3</v>
      </c>
    </row>
    <row r="47" spans="1:24" ht="17.25" thickBot="1" x14ac:dyDescent="0.35">
      <c r="A47" s="73"/>
      <c r="B47" s="15" t="s">
        <v>49</v>
      </c>
      <c r="C47" s="16">
        <v>132</v>
      </c>
      <c r="D47" s="17">
        <v>25.192602595000679</v>
      </c>
      <c r="E47" s="16">
        <v>18753</v>
      </c>
      <c r="F47" s="17">
        <v>615.58858488411374</v>
      </c>
      <c r="G47" s="18">
        <v>18885</v>
      </c>
      <c r="H47" s="19">
        <v>640.78118747911446</v>
      </c>
      <c r="I47" s="20">
        <v>18274</v>
      </c>
      <c r="J47" s="21">
        <v>590.32716675699965</v>
      </c>
      <c r="K47" s="20">
        <v>496</v>
      </c>
      <c r="L47" s="21">
        <v>35.900592001</v>
      </c>
      <c r="M47" s="20">
        <v>43</v>
      </c>
      <c r="N47" s="21">
        <v>8.9196714111135726</v>
      </c>
      <c r="O47" s="20">
        <v>72</v>
      </c>
      <c r="P47" s="21">
        <v>5.633757310001247</v>
      </c>
      <c r="Q47" s="22">
        <v>28</v>
      </c>
      <c r="R47" s="23">
        <v>4.6340574362808011</v>
      </c>
      <c r="S47" s="30">
        <f t="shared" si="13"/>
        <v>0.96764628011649456</v>
      </c>
      <c r="T47" s="31">
        <f t="shared" si="14"/>
        <v>0.92126170101746419</v>
      </c>
      <c r="U47" s="31">
        <f t="shared" si="15"/>
        <v>2.8541170240931956E-2</v>
      </c>
      <c r="V47" s="31">
        <f t="shared" si="16"/>
        <v>6.9946284766005937E-2</v>
      </c>
      <c r="W47" s="31">
        <f t="shared" si="17"/>
        <v>1.4826581943341275E-3</v>
      </c>
      <c r="X47" s="32">
        <f t="shared" si="12"/>
        <v>7.2318874630379858E-3</v>
      </c>
    </row>
    <row r="48" spans="1:24" x14ac:dyDescent="0.3">
      <c r="A48" s="72" t="s">
        <v>25</v>
      </c>
      <c r="B48" s="8" t="s">
        <v>47</v>
      </c>
      <c r="C48" s="9">
        <v>62</v>
      </c>
      <c r="D48" s="10">
        <v>5.0560290999999999</v>
      </c>
      <c r="E48" s="9">
        <v>2768</v>
      </c>
      <c r="F48" s="10">
        <v>82.864114200000003</v>
      </c>
      <c r="G48" s="11">
        <v>2830</v>
      </c>
      <c r="H48" s="12">
        <v>87.920143300000007</v>
      </c>
      <c r="I48" s="9">
        <v>2414</v>
      </c>
      <c r="J48" s="10">
        <v>66.081773699999999</v>
      </c>
      <c r="K48" s="9">
        <v>334</v>
      </c>
      <c r="L48" s="10">
        <v>15.0061131</v>
      </c>
      <c r="M48" s="9">
        <v>43</v>
      </c>
      <c r="N48" s="10">
        <v>4.6754245000000001</v>
      </c>
      <c r="O48" s="9">
        <v>0</v>
      </c>
      <c r="P48" s="10">
        <v>0</v>
      </c>
      <c r="Q48" s="13">
        <v>39</v>
      </c>
      <c r="R48" s="14">
        <v>2.1568320000000067</v>
      </c>
      <c r="S48" s="27">
        <f t="shared" si="13"/>
        <v>0.85300353356890457</v>
      </c>
      <c r="T48" s="28">
        <f t="shared" si="14"/>
        <v>0.75161130566537637</v>
      </c>
      <c r="U48" s="28">
        <f t="shared" si="15"/>
        <v>0.1332155477031802</v>
      </c>
      <c r="V48" s="28">
        <f t="shared" si="16"/>
        <v>0.223856978176695</v>
      </c>
      <c r="W48" s="28">
        <f t="shared" si="17"/>
        <v>1.3780918727915195E-2</v>
      </c>
      <c r="X48" s="29">
        <f t="shared" si="12"/>
        <v>2.4531716157928585E-2</v>
      </c>
    </row>
    <row r="49" spans="1:24" ht="17.25" thickBot="1" x14ac:dyDescent="0.35">
      <c r="A49" s="73"/>
      <c r="B49" s="15" t="s">
        <v>49</v>
      </c>
      <c r="C49" s="16">
        <v>293</v>
      </c>
      <c r="D49" s="17">
        <v>14.280158200000001</v>
      </c>
      <c r="E49" s="16">
        <v>2853</v>
      </c>
      <c r="F49" s="17">
        <v>87.471934821000005</v>
      </c>
      <c r="G49" s="18">
        <v>3146</v>
      </c>
      <c r="H49" s="19">
        <v>101.75209302100001</v>
      </c>
      <c r="I49" s="20">
        <v>2524</v>
      </c>
      <c r="J49" s="21">
        <v>69.799382636999994</v>
      </c>
      <c r="K49" s="20">
        <v>560</v>
      </c>
      <c r="L49" s="21">
        <v>26.893223476999999</v>
      </c>
      <c r="M49" s="20">
        <v>0</v>
      </c>
      <c r="N49" s="21">
        <v>0</v>
      </c>
      <c r="O49" s="20">
        <v>62</v>
      </c>
      <c r="P49" s="21">
        <v>5.0594869070000144</v>
      </c>
      <c r="Q49" s="22">
        <v>39</v>
      </c>
      <c r="R49" s="23">
        <v>2.1568320000000067</v>
      </c>
      <c r="S49" s="30">
        <f t="shared" si="13"/>
        <v>0.8022886204704387</v>
      </c>
      <c r="T49" s="31">
        <f t="shared" si="14"/>
        <v>0.68597490788316773</v>
      </c>
      <c r="U49" s="31">
        <f t="shared" si="15"/>
        <v>0.17800381436745072</v>
      </c>
      <c r="V49" s="31">
        <f t="shared" si="16"/>
        <v>0.26430142789740618</v>
      </c>
      <c r="W49" s="31">
        <f t="shared" si="17"/>
        <v>1.2396694214876033E-2</v>
      </c>
      <c r="X49" s="32">
        <f t="shared" si="12"/>
        <v>2.1196930067619062E-2</v>
      </c>
    </row>
    <row r="50" spans="1:24" x14ac:dyDescent="0.3">
      <c r="A50" s="72" t="s">
        <v>26</v>
      </c>
      <c r="B50" s="8" t="s">
        <v>47</v>
      </c>
      <c r="C50" s="9">
        <v>12</v>
      </c>
      <c r="D50" s="10">
        <v>2.1298385629999688</v>
      </c>
      <c r="E50" s="9">
        <v>1246</v>
      </c>
      <c r="F50" s="10">
        <v>49.198019828</v>
      </c>
      <c r="G50" s="11">
        <v>1258</v>
      </c>
      <c r="H50" s="12">
        <v>51.327858390999971</v>
      </c>
      <c r="I50" s="9">
        <v>1217</v>
      </c>
      <c r="J50" s="10">
        <v>47.257513341000006</v>
      </c>
      <c r="K50" s="9">
        <v>35</v>
      </c>
      <c r="L50" s="10">
        <v>3.7079120000000003</v>
      </c>
      <c r="M50" s="9">
        <v>1</v>
      </c>
      <c r="N50" s="10">
        <v>3.2033656000000001E-2</v>
      </c>
      <c r="O50" s="9">
        <v>0</v>
      </c>
      <c r="P50" s="10">
        <v>0</v>
      </c>
      <c r="Q50" s="13">
        <v>5</v>
      </c>
      <c r="R50" s="14">
        <v>0.33039939399996437</v>
      </c>
      <c r="S50" s="27">
        <f t="shared" si="13"/>
        <v>0.96740858505564387</v>
      </c>
      <c r="T50" s="28">
        <f t="shared" si="14"/>
        <v>0.92069910614634809</v>
      </c>
      <c r="U50" s="28">
        <f t="shared" si="15"/>
        <v>2.8616852146263912E-2</v>
      </c>
      <c r="V50" s="28">
        <f t="shared" si="16"/>
        <v>7.2863855481953579E-2</v>
      </c>
      <c r="W50" s="28">
        <f t="shared" si="17"/>
        <v>3.9745627980922096E-3</v>
      </c>
      <c r="X50" s="29">
        <f t="shared" si="12"/>
        <v>6.4370383716983197E-3</v>
      </c>
    </row>
    <row r="51" spans="1:24" s="6" customFormat="1" ht="17.25" thickBot="1" x14ac:dyDescent="0.3">
      <c r="A51" s="73"/>
      <c r="B51" s="15" t="s">
        <v>49</v>
      </c>
      <c r="C51" s="16">
        <v>19</v>
      </c>
      <c r="D51" s="17">
        <v>2.6974534221369861</v>
      </c>
      <c r="E51" s="16">
        <v>1222</v>
      </c>
      <c r="F51" s="17">
        <v>49.594740076999997</v>
      </c>
      <c r="G51" s="18">
        <v>1241</v>
      </c>
      <c r="H51" s="19">
        <v>52.292193499136985</v>
      </c>
      <c r="I51" s="20">
        <v>1145</v>
      </c>
      <c r="J51" s="21">
        <v>43.420676013000005</v>
      </c>
      <c r="K51" s="20">
        <v>81</v>
      </c>
      <c r="L51" s="21">
        <v>6.6034848331369798</v>
      </c>
      <c r="M51" s="20">
        <v>3</v>
      </c>
      <c r="N51" s="21">
        <v>0.13803265300000001</v>
      </c>
      <c r="O51" s="20">
        <v>12</v>
      </c>
      <c r="P51" s="21">
        <v>2.1300000000000008</v>
      </c>
      <c r="Q51" s="22">
        <v>5</v>
      </c>
      <c r="R51" s="23">
        <v>0.33039939399996437</v>
      </c>
      <c r="S51" s="30">
        <f t="shared" si="13"/>
        <v>0.92264302981466562</v>
      </c>
      <c r="T51" s="31">
        <f t="shared" si="14"/>
        <v>0.83034719156917003</v>
      </c>
      <c r="U51" s="31">
        <f t="shared" si="15"/>
        <v>6.7687348912167614E-2</v>
      </c>
      <c r="V51" s="31">
        <f t="shared" si="16"/>
        <v>0.12892015107853985</v>
      </c>
      <c r="W51" s="31">
        <f t="shared" si="17"/>
        <v>4.0290088638195E-3</v>
      </c>
      <c r="X51" s="32">
        <f t="shared" si="12"/>
        <v>6.3183311292041551E-3</v>
      </c>
    </row>
    <row r="52" spans="1:24" x14ac:dyDescent="0.3">
      <c r="A52" s="72" t="s">
        <v>27</v>
      </c>
      <c r="B52" s="8" t="s">
        <v>47</v>
      </c>
      <c r="C52" s="9">
        <v>0</v>
      </c>
      <c r="D52" s="10">
        <v>0</v>
      </c>
      <c r="E52" s="9">
        <v>2700</v>
      </c>
      <c r="F52" s="10">
        <v>150.72</v>
      </c>
      <c r="G52" s="11">
        <v>2700</v>
      </c>
      <c r="H52" s="12">
        <v>150.72</v>
      </c>
      <c r="I52" s="9">
        <v>2675</v>
      </c>
      <c r="J52" s="10">
        <v>144.87</v>
      </c>
      <c r="K52" s="9">
        <v>25</v>
      </c>
      <c r="L52" s="10">
        <v>5.8500000000000005</v>
      </c>
      <c r="M52" s="9">
        <v>0</v>
      </c>
      <c r="N52" s="10">
        <v>0</v>
      </c>
      <c r="O52" s="9">
        <v>0</v>
      </c>
      <c r="P52" s="10">
        <v>0</v>
      </c>
      <c r="Q52" s="13">
        <v>0</v>
      </c>
      <c r="R52" s="14">
        <v>-6.2172489379008766E-15</v>
      </c>
      <c r="S52" s="27">
        <f t="shared" si="13"/>
        <v>0.9907407407407407</v>
      </c>
      <c r="T52" s="28">
        <f t="shared" si="14"/>
        <v>0.96118630573248409</v>
      </c>
      <c r="U52" s="28">
        <f t="shared" si="15"/>
        <v>9.2592592592592587E-3</v>
      </c>
      <c r="V52" s="28">
        <f t="shared" si="16"/>
        <v>3.8813694267515929E-2</v>
      </c>
      <c r="W52" s="28">
        <f t="shared" si="17"/>
        <v>0</v>
      </c>
      <c r="X52" s="29">
        <f t="shared" si="12"/>
        <v>-4.1250324694140639E-17</v>
      </c>
    </row>
    <row r="53" spans="1:24" s="6" customFormat="1" ht="17.25" thickBot="1" x14ac:dyDescent="0.3">
      <c r="A53" s="73"/>
      <c r="B53" s="15" t="s">
        <v>49</v>
      </c>
      <c r="C53" s="16">
        <v>0</v>
      </c>
      <c r="D53" s="17">
        <v>0</v>
      </c>
      <c r="E53" s="16">
        <v>2850</v>
      </c>
      <c r="F53" s="17">
        <v>140.25451549499999</v>
      </c>
      <c r="G53" s="18">
        <v>2850</v>
      </c>
      <c r="H53" s="19">
        <v>140.25451549499999</v>
      </c>
      <c r="I53" s="20">
        <v>2793</v>
      </c>
      <c r="J53" s="21">
        <v>131.84354249500001</v>
      </c>
      <c r="K53" s="20">
        <v>57</v>
      </c>
      <c r="L53" s="21">
        <v>8.4065787000000007</v>
      </c>
      <c r="M53" s="20">
        <v>0</v>
      </c>
      <c r="N53" s="21">
        <v>0</v>
      </c>
      <c r="O53" s="20">
        <v>0</v>
      </c>
      <c r="P53" s="21">
        <v>4.3942999999835308E-3</v>
      </c>
      <c r="Q53" s="22">
        <v>0</v>
      </c>
      <c r="R53" s="23">
        <v>-6.2172489379008766E-15</v>
      </c>
      <c r="S53" s="30">
        <f t="shared" si="13"/>
        <v>0.98</v>
      </c>
      <c r="T53" s="31">
        <f t="shared" si="14"/>
        <v>0.94003064378843593</v>
      </c>
      <c r="U53" s="31">
        <f t="shared" si="15"/>
        <v>0.02</v>
      </c>
      <c r="V53" s="31">
        <f t="shared" si="16"/>
        <v>5.993802531298674E-2</v>
      </c>
      <c r="W53" s="31">
        <f t="shared" si="17"/>
        <v>0</v>
      </c>
      <c r="X53" s="32">
        <f t="shared" si="12"/>
        <v>-4.4328333501123668E-17</v>
      </c>
    </row>
    <row r="54" spans="1:24" x14ac:dyDescent="0.3">
      <c r="A54" s="72" t="s">
        <v>28</v>
      </c>
      <c r="B54" s="8" t="s">
        <v>47</v>
      </c>
      <c r="C54" s="25">
        <f>SUM(C5,C7,C9,C11,C13,C15,C17,C19,C21,C23,C25,C27,C29,C34,C36,C38,C40,C42,C44,C46,C48,C50,C52)</f>
        <v>681</v>
      </c>
      <c r="D54" s="25">
        <f t="shared" ref="D54:R54" si="18">SUM(D5,D7,D9,D11,D13,D15,D17,D19,D21,D23,D25,D27,D29,D34,D36,D38,D40,D42,D44,D46,D48,D50,D52)</f>
        <v>98.145341179795437</v>
      </c>
      <c r="E54" s="25">
        <f t="shared" si="18"/>
        <v>111606</v>
      </c>
      <c r="F54" s="25">
        <f t="shared" si="18"/>
        <v>4822.1725768270835</v>
      </c>
      <c r="G54" s="25">
        <f t="shared" si="18"/>
        <v>112287</v>
      </c>
      <c r="H54" s="25">
        <f t="shared" si="18"/>
        <v>4920.3179180068792</v>
      </c>
      <c r="I54" s="25">
        <f t="shared" si="18"/>
        <v>108519</v>
      </c>
      <c r="J54" s="25">
        <f t="shared" si="18"/>
        <v>4493.3785832465364</v>
      </c>
      <c r="K54" s="25">
        <f t="shared" si="18"/>
        <v>3173</v>
      </c>
      <c r="L54" s="25">
        <f t="shared" si="18"/>
        <v>346.07141763506996</v>
      </c>
      <c r="M54" s="25">
        <f t="shared" si="18"/>
        <v>255</v>
      </c>
      <c r="N54" s="25">
        <f t="shared" si="18"/>
        <v>16.712455018</v>
      </c>
      <c r="O54" s="25">
        <f t="shared" si="18"/>
        <v>114</v>
      </c>
      <c r="P54" s="25">
        <f t="shared" si="18"/>
        <v>8.2528049455495029</v>
      </c>
      <c r="Q54" s="25">
        <f t="shared" si="18"/>
        <v>226</v>
      </c>
      <c r="R54" s="25">
        <f t="shared" si="18"/>
        <v>55.902657161723546</v>
      </c>
      <c r="S54" s="34">
        <f t="shared" si="13"/>
        <v>0.9664431323305458</v>
      </c>
      <c r="T54" s="35">
        <f t="shared" si="14"/>
        <v>0.91322931934989937</v>
      </c>
      <c r="U54" s="35">
        <f t="shared" si="15"/>
        <v>3.0528912518813397E-2</v>
      </c>
      <c r="V54" s="35">
        <f t="shared" si="16"/>
        <v>7.3731795119455684E-2</v>
      </c>
      <c r="W54" s="35">
        <f t="shared" si="17"/>
        <v>2.0126996001318051E-3</v>
      </c>
      <c r="X54" s="36">
        <f t="shared" si="12"/>
        <v>1.1361594533787479E-2</v>
      </c>
    </row>
    <row r="55" spans="1:24" s="6" customFormat="1" ht="17.25" thickBot="1" x14ac:dyDescent="0.3">
      <c r="A55" s="73"/>
      <c r="B55" s="15" t="s">
        <v>49</v>
      </c>
      <c r="C55" s="16">
        <f>SUM(C6,C8,C10,C12,C14,C16,C18,C20,C22,C24,C26,C28,C30,C35,C37,C39,C41,C43,C45,C47,C49,C51,C53)</f>
        <v>942</v>
      </c>
      <c r="D55" s="17">
        <f t="shared" ref="D55:R55" si="19">SUM(D6,D8,D10,D12,D14,D16,D18,D20,D22,D24,D26,D28,D30,D35,D37,D39,D41,D43,D45,D47,D49,D51,D53)</f>
        <v>112.75086171504437</v>
      </c>
      <c r="E55" s="16">
        <f t="shared" si="19"/>
        <v>107962</v>
      </c>
      <c r="F55" s="17">
        <f t="shared" si="19"/>
        <v>4221.2379197572391</v>
      </c>
      <c r="G55" s="18">
        <f t="shared" si="19"/>
        <v>108904</v>
      </c>
      <c r="H55" s="19">
        <f t="shared" si="19"/>
        <v>4333.9887814722833</v>
      </c>
      <c r="I55" s="20">
        <f t="shared" si="19"/>
        <v>103718</v>
      </c>
      <c r="J55" s="21">
        <f t="shared" si="19"/>
        <v>3876.2882641555279</v>
      </c>
      <c r="K55" s="20">
        <f t="shared" si="19"/>
        <v>4328</v>
      </c>
      <c r="L55" s="21">
        <f t="shared" si="19"/>
        <v>337.48718662613697</v>
      </c>
      <c r="M55" s="20">
        <f t="shared" si="19"/>
        <v>173</v>
      </c>
      <c r="N55" s="21">
        <f t="shared" si="19"/>
        <v>17.116066653870387</v>
      </c>
      <c r="O55" s="20">
        <f t="shared" si="19"/>
        <v>685</v>
      </c>
      <c r="P55" s="21">
        <f t="shared" si="19"/>
        <v>103.09726403674817</v>
      </c>
      <c r="Q55" s="22">
        <f t="shared" si="19"/>
        <v>226</v>
      </c>
      <c r="R55" s="23">
        <f t="shared" si="19"/>
        <v>55.902657161723546</v>
      </c>
      <c r="S55" s="37">
        <f t="shared" si="13"/>
        <v>0.95238007786674506</v>
      </c>
      <c r="T55" s="38">
        <f t="shared" si="14"/>
        <v>0.89439277755553592</v>
      </c>
      <c r="U55" s="38">
        <f t="shared" si="15"/>
        <v>4.1329978696833906E-2</v>
      </c>
      <c r="V55" s="38">
        <f t="shared" si="16"/>
        <v>8.181914424788761E-2</v>
      </c>
      <c r="W55" s="38">
        <f t="shared" si="17"/>
        <v>2.0752222140600898E-3</v>
      </c>
      <c r="X55" s="39">
        <f t="shared" si="12"/>
        <v>1.2898662174832178E-2</v>
      </c>
    </row>
    <row r="56" spans="1:24" x14ac:dyDescent="0.3">
      <c r="A56" s="72" t="s">
        <v>29</v>
      </c>
      <c r="B56" s="8" t="s">
        <v>47</v>
      </c>
      <c r="C56" s="9">
        <v>569</v>
      </c>
      <c r="D56" s="10">
        <v>90.28</v>
      </c>
      <c r="E56" s="9">
        <v>750381</v>
      </c>
      <c r="F56" s="10">
        <v>13412.92</v>
      </c>
      <c r="G56" s="11">
        <v>750950</v>
      </c>
      <c r="H56" s="12">
        <v>13503.2</v>
      </c>
      <c r="I56" s="9">
        <v>734328</v>
      </c>
      <c r="J56" s="10">
        <v>12871.92</v>
      </c>
      <c r="K56" s="9">
        <v>3199</v>
      </c>
      <c r="L56" s="10">
        <v>193.07</v>
      </c>
      <c r="M56" s="9">
        <v>3442</v>
      </c>
      <c r="N56" s="10">
        <v>8.4700000000000006</v>
      </c>
      <c r="O56" s="9">
        <v>9190</v>
      </c>
      <c r="P56" s="10">
        <v>293.82</v>
      </c>
      <c r="Q56" s="13">
        <v>791</v>
      </c>
      <c r="R56" s="14">
        <v>135.92000000000064</v>
      </c>
      <c r="S56" s="27">
        <f t="shared" si="13"/>
        <v>0.97786537053066114</v>
      </c>
      <c r="T56" s="28">
        <f t="shared" si="14"/>
        <v>0.95324960009479232</v>
      </c>
      <c r="U56" s="28">
        <f t="shared" si="15"/>
        <v>8.8434649444037554E-3</v>
      </c>
      <c r="V56" s="28">
        <f t="shared" si="16"/>
        <v>1.4925351027904495E-2</v>
      </c>
      <c r="W56" s="28">
        <f t="shared" si="17"/>
        <v>1.053332445568946E-3</v>
      </c>
      <c r="X56" s="29">
        <f t="shared" si="12"/>
        <v>1.0065762189703228E-2</v>
      </c>
    </row>
    <row r="57" spans="1:24" ht="17.25" thickBot="1" x14ac:dyDescent="0.35">
      <c r="A57" s="73"/>
      <c r="B57" s="15" t="s">
        <v>49</v>
      </c>
      <c r="C57" s="16">
        <v>3203</v>
      </c>
      <c r="D57" s="17">
        <v>195.06</v>
      </c>
      <c r="E57" s="16">
        <v>735879</v>
      </c>
      <c r="F57" s="17">
        <v>11184.340000000002</v>
      </c>
      <c r="G57" s="18">
        <v>739082</v>
      </c>
      <c r="H57" s="19">
        <v>11379.400000000001</v>
      </c>
      <c r="I57" s="20">
        <v>724596</v>
      </c>
      <c r="J57" s="21">
        <v>10747.53</v>
      </c>
      <c r="K57" s="20">
        <v>4958</v>
      </c>
      <c r="L57" s="21">
        <v>194.72499999999999</v>
      </c>
      <c r="M57" s="20">
        <v>8959</v>
      </c>
      <c r="N57" s="21">
        <v>346.86</v>
      </c>
      <c r="O57" s="20">
        <v>569</v>
      </c>
      <c r="P57" s="21">
        <v>90.285000000000764</v>
      </c>
      <c r="Q57" s="22">
        <v>791</v>
      </c>
      <c r="R57" s="23">
        <v>135.92000000000064</v>
      </c>
      <c r="S57" s="30">
        <f t="shared" si="13"/>
        <v>0.98040000974181485</v>
      </c>
      <c r="T57" s="31">
        <f t="shared" si="14"/>
        <v>0.94447246779267791</v>
      </c>
      <c r="U57" s="31">
        <f t="shared" si="15"/>
        <v>1.8830116279384426E-2</v>
      </c>
      <c r="V57" s="31">
        <f t="shared" si="16"/>
        <v>4.7593458354570538E-2</v>
      </c>
      <c r="W57" s="31">
        <f t="shared" si="17"/>
        <v>1.0702466032185875E-3</v>
      </c>
      <c r="X57" s="32">
        <f t="shared" si="12"/>
        <v>1.1944390741163912E-2</v>
      </c>
    </row>
    <row r="58" spans="1:24" x14ac:dyDescent="0.3">
      <c r="A58" s="72" t="s">
        <v>30</v>
      </c>
      <c r="B58" s="8" t="s">
        <v>47</v>
      </c>
      <c r="C58" s="25">
        <f>C54+C56</f>
        <v>1250</v>
      </c>
      <c r="D58" s="25">
        <f t="shared" ref="D58:R58" si="20">D54+D56</f>
        <v>188.42534117979545</v>
      </c>
      <c r="E58" s="25">
        <f t="shared" si="20"/>
        <v>861987</v>
      </c>
      <c r="F58" s="25">
        <f t="shared" si="20"/>
        <v>18235.092576827083</v>
      </c>
      <c r="G58" s="25">
        <f t="shared" si="20"/>
        <v>863237</v>
      </c>
      <c r="H58" s="25">
        <f t="shared" si="20"/>
        <v>18423.517918006881</v>
      </c>
      <c r="I58" s="25">
        <f t="shared" si="20"/>
        <v>842847</v>
      </c>
      <c r="J58" s="25">
        <f t="shared" si="20"/>
        <v>17365.298583246535</v>
      </c>
      <c r="K58" s="25">
        <f t="shared" si="20"/>
        <v>6372</v>
      </c>
      <c r="L58" s="25">
        <f t="shared" si="20"/>
        <v>539.14141763506996</v>
      </c>
      <c r="M58" s="25">
        <f t="shared" si="20"/>
        <v>3697</v>
      </c>
      <c r="N58" s="25">
        <f t="shared" si="20"/>
        <v>25.182455017999999</v>
      </c>
      <c r="O58" s="25">
        <f t="shared" si="20"/>
        <v>9304</v>
      </c>
      <c r="P58" s="25">
        <f t="shared" si="20"/>
        <v>302.07280494554948</v>
      </c>
      <c r="Q58" s="25">
        <f t="shared" si="20"/>
        <v>1017</v>
      </c>
      <c r="R58" s="25">
        <f t="shared" si="20"/>
        <v>191.82265716172418</v>
      </c>
      <c r="S58" s="34">
        <f t="shared" si="13"/>
        <v>0.97637960374729071</v>
      </c>
      <c r="T58" s="35">
        <f t="shared" si="14"/>
        <v>0.94256149452727167</v>
      </c>
      <c r="U58" s="35">
        <f t="shared" si="15"/>
        <v>1.1664235893503174E-2</v>
      </c>
      <c r="V58" s="35">
        <f t="shared" si="16"/>
        <v>3.0630625223943143E-2</v>
      </c>
      <c r="W58" s="35">
        <f t="shared" si="17"/>
        <v>1.1781237365868238E-3</v>
      </c>
      <c r="X58" s="36">
        <f t="shared" si="12"/>
        <v>1.0411836545844455E-2</v>
      </c>
    </row>
    <row r="59" spans="1:24" ht="17.25" thickBot="1" x14ac:dyDescent="0.35">
      <c r="A59" s="73"/>
      <c r="B59" s="15" t="s">
        <v>49</v>
      </c>
      <c r="C59" s="53">
        <f>C55+C57</f>
        <v>4145</v>
      </c>
      <c r="D59" s="53">
        <f t="shared" ref="D59:R59" si="21">D55+D57</f>
        <v>307.81086171504438</v>
      </c>
      <c r="E59" s="53">
        <f t="shared" si="21"/>
        <v>843841</v>
      </c>
      <c r="F59" s="53">
        <f t="shared" si="21"/>
        <v>15405.577919757241</v>
      </c>
      <c r="G59" s="53">
        <f t="shared" si="21"/>
        <v>847986</v>
      </c>
      <c r="H59" s="53">
        <f t="shared" si="21"/>
        <v>15713.388781472284</v>
      </c>
      <c r="I59" s="53">
        <f t="shared" si="21"/>
        <v>828314</v>
      </c>
      <c r="J59" s="53">
        <f t="shared" si="21"/>
        <v>14623.818264155529</v>
      </c>
      <c r="K59" s="53">
        <f t="shared" si="21"/>
        <v>9286</v>
      </c>
      <c r="L59" s="53">
        <f t="shared" si="21"/>
        <v>532.21218662613694</v>
      </c>
      <c r="M59" s="53">
        <f t="shared" si="21"/>
        <v>9132</v>
      </c>
      <c r="N59" s="53">
        <f t="shared" si="21"/>
        <v>363.97606665387042</v>
      </c>
      <c r="O59" s="53">
        <f t="shared" si="21"/>
        <v>1254</v>
      </c>
      <c r="P59" s="53">
        <f t="shared" si="21"/>
        <v>193.38226403674895</v>
      </c>
      <c r="Q59" s="53">
        <f t="shared" si="21"/>
        <v>1017</v>
      </c>
      <c r="R59" s="53">
        <f t="shared" si="21"/>
        <v>191.82265716172418</v>
      </c>
      <c r="S59" s="37">
        <f t="shared" si="13"/>
        <v>0.9768015037984118</v>
      </c>
      <c r="T59" s="38">
        <f t="shared" si="14"/>
        <v>0.93065973658072587</v>
      </c>
      <c r="U59" s="38">
        <f t="shared" si="15"/>
        <v>2.1719698202564666E-2</v>
      </c>
      <c r="V59" s="38">
        <f t="shared" si="16"/>
        <v>5.7033416899650968E-2</v>
      </c>
      <c r="W59" s="38">
        <f t="shared" si="17"/>
        <v>1.1993122527966264E-3</v>
      </c>
      <c r="X59" s="39">
        <f t="shared" si="12"/>
        <v>1.2207593144255617E-2</v>
      </c>
    </row>
    <row r="60" spans="1:24" x14ac:dyDescent="0.3">
      <c r="O60" s="3"/>
    </row>
    <row r="61" spans="1:24" x14ac:dyDescent="0.3">
      <c r="O61" s="3"/>
    </row>
    <row r="62" spans="1:24" x14ac:dyDescent="0.3">
      <c r="O62" s="3"/>
    </row>
    <row r="63" spans="1:24" x14ac:dyDescent="0.3">
      <c r="N63" s="7"/>
      <c r="O63" s="3"/>
    </row>
    <row r="64" spans="1:24" x14ac:dyDescent="0.3">
      <c r="N64" s="7"/>
    </row>
  </sheetData>
  <mergeCells count="97">
    <mergeCell ref="S31:T31"/>
    <mergeCell ref="U31:V31"/>
    <mergeCell ref="W31:X31"/>
    <mergeCell ref="S32:S33"/>
    <mergeCell ref="T32:T33"/>
    <mergeCell ref="U32:U33"/>
    <mergeCell ref="V32:V33"/>
    <mergeCell ref="W32:W33"/>
    <mergeCell ref="X32:X33"/>
    <mergeCell ref="S2:T2"/>
    <mergeCell ref="U2:V2"/>
    <mergeCell ref="W2:X2"/>
    <mergeCell ref="S3:S4"/>
    <mergeCell ref="T3:T4"/>
    <mergeCell ref="U3:U4"/>
    <mergeCell ref="V3:V4"/>
    <mergeCell ref="W3:W4"/>
    <mergeCell ref="X3:X4"/>
    <mergeCell ref="A38:A39"/>
    <mergeCell ref="A54:A55"/>
    <mergeCell ref="A56:A57"/>
    <mergeCell ref="A58:A59"/>
    <mergeCell ref="A42:A43"/>
    <mergeCell ref="A44:A45"/>
    <mergeCell ref="A46:A47"/>
    <mergeCell ref="A48:A49"/>
    <mergeCell ref="A50:A51"/>
    <mergeCell ref="A52:A53"/>
    <mergeCell ref="A7:A8"/>
    <mergeCell ref="A9:A10"/>
    <mergeCell ref="A11:A12"/>
    <mergeCell ref="A13:A14"/>
    <mergeCell ref="A40:A41"/>
    <mergeCell ref="A15:A16"/>
    <mergeCell ref="A17:A18"/>
    <mergeCell ref="A19:A20"/>
    <mergeCell ref="A21:A22"/>
    <mergeCell ref="A23:A24"/>
    <mergeCell ref="A25:A26"/>
    <mergeCell ref="A31:A33"/>
    <mergeCell ref="A27:A28"/>
    <mergeCell ref="A29:A30"/>
    <mergeCell ref="A34:A35"/>
    <mergeCell ref="A36:A37"/>
    <mergeCell ref="M3:M4"/>
    <mergeCell ref="N3:N4"/>
    <mergeCell ref="O3:O4"/>
    <mergeCell ref="P3:P4"/>
    <mergeCell ref="A5:A6"/>
    <mergeCell ref="Q2:R2"/>
    <mergeCell ref="C3:C4"/>
    <mergeCell ref="D3:D4"/>
    <mergeCell ref="E3:E4"/>
    <mergeCell ref="F3:F4"/>
    <mergeCell ref="G3:G4"/>
    <mergeCell ref="H3:H4"/>
    <mergeCell ref="I3:I4"/>
    <mergeCell ref="J3:J4"/>
    <mergeCell ref="K2:L2"/>
    <mergeCell ref="M2:N2"/>
    <mergeCell ref="O2:P2"/>
    <mergeCell ref="Q3:Q4"/>
    <mergeCell ref="R3:R4"/>
    <mergeCell ref="K3:K4"/>
    <mergeCell ref="L3:L4"/>
    <mergeCell ref="A1:J1"/>
    <mergeCell ref="A2:A4"/>
    <mergeCell ref="C2:D2"/>
    <mergeCell ref="E2:F2"/>
    <mergeCell ref="G2:H2"/>
    <mergeCell ref="I2:J2"/>
    <mergeCell ref="C31:D31"/>
    <mergeCell ref="E31:F31"/>
    <mergeCell ref="G31:H31"/>
    <mergeCell ref="I31:J31"/>
    <mergeCell ref="K31:L31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  <mergeCell ref="B2:B4"/>
    <mergeCell ref="B31:B33"/>
    <mergeCell ref="M31:N31"/>
    <mergeCell ref="O31:P31"/>
    <mergeCell ref="Q31:R31"/>
    <mergeCell ref="C32:C33"/>
    <mergeCell ref="D32:D33"/>
    <mergeCell ref="E32:E33"/>
    <mergeCell ref="F32:F33"/>
    <mergeCell ref="G32:G33"/>
    <mergeCell ref="H32:H33"/>
    <mergeCell ref="I32:I33"/>
  </mergeCells>
  <pageMargins left="0.25" right="0.25" top="0.75" bottom="0.75" header="0.3" footer="0.3"/>
  <pageSetup paperSize="9" scale="65" fitToHeight="0" orientation="landscape" r:id="rId1"/>
  <rowBreaks count="1" manualBreakCount="1">
    <brk id="30" max="16383" man="1"/>
  </rowBreaks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9"/>
  <sheetViews>
    <sheetView tabSelected="1" topLeftCell="N46" zoomScaleNormal="100" workbookViewId="0">
      <selection activeCell="C57" sqref="C57:P57"/>
    </sheetView>
  </sheetViews>
  <sheetFormatPr defaultRowHeight="15" x14ac:dyDescent="0.25"/>
  <cols>
    <col min="1" max="1" width="20.5703125" bestFit="1" customWidth="1"/>
    <col min="2" max="2" width="8.5703125" customWidth="1"/>
    <col min="3" max="3" width="6.7109375" bestFit="1" customWidth="1"/>
    <col min="4" max="4" width="7.28515625" bestFit="1" customWidth="1"/>
    <col min="5" max="5" width="9.85546875" bestFit="1" customWidth="1"/>
    <col min="6" max="6" width="10.42578125" bestFit="1" customWidth="1"/>
    <col min="7" max="7" width="9.5703125" bestFit="1" customWidth="1"/>
    <col min="8" max="8" width="10.140625" bestFit="1" customWidth="1"/>
    <col min="9" max="9" width="9" bestFit="1" customWidth="1"/>
    <col min="10" max="10" width="10.42578125" bestFit="1" customWidth="1"/>
    <col min="11" max="11" width="6.42578125" bestFit="1" customWidth="1"/>
    <col min="12" max="12" width="8.140625" bestFit="1" customWidth="1"/>
    <col min="13" max="13" width="6" bestFit="1" customWidth="1"/>
    <col min="14" max="14" width="7.85546875" customWidth="1"/>
    <col min="15" max="15" width="6" bestFit="1" customWidth="1"/>
    <col min="16" max="16" width="5.85546875" bestFit="1" customWidth="1"/>
    <col min="17" max="17" width="7.5703125" bestFit="1" customWidth="1"/>
    <col min="18" max="18" width="7.85546875" bestFit="1" customWidth="1"/>
    <col min="19" max="20" width="8.42578125" bestFit="1" customWidth="1"/>
    <col min="21" max="21" width="6.42578125" bestFit="1" customWidth="1"/>
    <col min="22" max="22" width="7.42578125" bestFit="1" customWidth="1"/>
    <col min="23" max="23" width="6.42578125" bestFit="1" customWidth="1"/>
    <col min="24" max="24" width="6" bestFit="1" customWidth="1"/>
  </cols>
  <sheetData>
    <row r="1" spans="1:24" ht="16.5" x14ac:dyDescent="0.3">
      <c r="A1" s="66" t="s">
        <v>50</v>
      </c>
      <c r="B1" s="66"/>
      <c r="C1" s="66"/>
      <c r="D1" s="66"/>
      <c r="E1" s="66"/>
      <c r="F1" s="66"/>
      <c r="G1" s="66"/>
      <c r="H1" s="66"/>
      <c r="I1" s="66"/>
      <c r="J1" s="66"/>
      <c r="K1" s="1"/>
      <c r="L1" s="2"/>
      <c r="M1" s="3"/>
      <c r="N1" s="2" t="s">
        <v>39</v>
      </c>
      <c r="O1" s="4"/>
      <c r="P1" s="2"/>
      <c r="Q1" s="4"/>
      <c r="R1" s="2"/>
    </row>
    <row r="2" spans="1:24" ht="59.25" customHeight="1" x14ac:dyDescent="0.25">
      <c r="A2" s="67" t="s">
        <v>0</v>
      </c>
      <c r="B2" s="84" t="s">
        <v>31</v>
      </c>
      <c r="C2" s="69" t="s">
        <v>1</v>
      </c>
      <c r="D2" s="69"/>
      <c r="E2" s="69" t="s">
        <v>2</v>
      </c>
      <c r="F2" s="69"/>
      <c r="G2" s="69" t="s">
        <v>3</v>
      </c>
      <c r="H2" s="69"/>
      <c r="I2" s="69" t="s">
        <v>4</v>
      </c>
      <c r="J2" s="69"/>
      <c r="K2" s="69" t="s">
        <v>5</v>
      </c>
      <c r="L2" s="69"/>
      <c r="M2" s="69" t="s">
        <v>6</v>
      </c>
      <c r="N2" s="69"/>
      <c r="O2" s="69" t="s">
        <v>7</v>
      </c>
      <c r="P2" s="69"/>
      <c r="Q2" s="69" t="s">
        <v>8</v>
      </c>
      <c r="R2" s="69"/>
      <c r="S2" s="69" t="s">
        <v>43</v>
      </c>
      <c r="T2" s="69"/>
      <c r="U2" s="69" t="s">
        <v>46</v>
      </c>
      <c r="V2" s="69"/>
      <c r="W2" s="69" t="s">
        <v>45</v>
      </c>
      <c r="X2" s="69"/>
    </row>
    <row r="3" spans="1:24" ht="15" customHeight="1" x14ac:dyDescent="0.25">
      <c r="A3" s="67"/>
      <c r="B3" s="85"/>
      <c r="C3" s="54" t="s">
        <v>41</v>
      </c>
      <c r="D3" s="56" t="s">
        <v>33</v>
      </c>
      <c r="E3" s="54" t="s">
        <v>41</v>
      </c>
      <c r="F3" s="56" t="s">
        <v>33</v>
      </c>
      <c r="G3" s="54" t="s">
        <v>41</v>
      </c>
      <c r="H3" s="56" t="s">
        <v>33</v>
      </c>
      <c r="I3" s="54" t="s">
        <v>41</v>
      </c>
      <c r="J3" s="56" t="s">
        <v>33</v>
      </c>
      <c r="K3" s="54" t="s">
        <v>41</v>
      </c>
      <c r="L3" s="56" t="s">
        <v>33</v>
      </c>
      <c r="M3" s="54" t="s">
        <v>41</v>
      </c>
      <c r="N3" s="56" t="s">
        <v>33</v>
      </c>
      <c r="O3" s="54" t="s">
        <v>41</v>
      </c>
      <c r="P3" s="56" t="s">
        <v>33</v>
      </c>
      <c r="Q3" s="54" t="s">
        <v>41</v>
      </c>
      <c r="R3" s="56" t="s">
        <v>33</v>
      </c>
      <c r="S3" s="54" t="s">
        <v>41</v>
      </c>
      <c r="T3" s="56" t="s">
        <v>33</v>
      </c>
      <c r="U3" s="54" t="s">
        <v>41</v>
      </c>
      <c r="V3" s="56" t="s">
        <v>33</v>
      </c>
      <c r="W3" s="54" t="s">
        <v>41</v>
      </c>
      <c r="X3" s="56" t="s">
        <v>33</v>
      </c>
    </row>
    <row r="4" spans="1:24" ht="15.75" thickBot="1" x14ac:dyDescent="0.3">
      <c r="A4" s="68"/>
      <c r="B4" s="85"/>
      <c r="C4" s="70"/>
      <c r="D4" s="71"/>
      <c r="E4" s="70"/>
      <c r="F4" s="71"/>
      <c r="G4" s="70"/>
      <c r="H4" s="71"/>
      <c r="I4" s="70"/>
      <c r="J4" s="71"/>
      <c r="K4" s="70"/>
      <c r="L4" s="71"/>
      <c r="M4" s="70"/>
      <c r="N4" s="71"/>
      <c r="O4" s="70"/>
      <c r="P4" s="71"/>
      <c r="Q4" s="70"/>
      <c r="R4" s="71"/>
      <c r="S4" s="70"/>
      <c r="T4" s="71"/>
      <c r="U4" s="70"/>
      <c r="V4" s="71"/>
      <c r="W4" s="70"/>
      <c r="X4" s="71"/>
    </row>
    <row r="5" spans="1:24" ht="16.5" x14ac:dyDescent="0.3">
      <c r="A5" s="76" t="s">
        <v>42</v>
      </c>
      <c r="B5" s="8" t="s">
        <v>47</v>
      </c>
      <c r="C5" s="9">
        <v>23</v>
      </c>
      <c r="D5" s="10">
        <v>3.5885790000000002</v>
      </c>
      <c r="E5" s="9">
        <v>8822</v>
      </c>
      <c r="F5" s="10">
        <v>205.84455442899997</v>
      </c>
      <c r="G5" s="11">
        <v>8845</v>
      </c>
      <c r="H5" s="12">
        <v>209.43313342899998</v>
      </c>
      <c r="I5" s="9">
        <v>8817</v>
      </c>
      <c r="J5" s="10">
        <v>204.281135764</v>
      </c>
      <c r="K5" s="9">
        <v>13</v>
      </c>
      <c r="L5" s="10">
        <v>1.1134463650000002</v>
      </c>
      <c r="M5" s="9">
        <v>0</v>
      </c>
      <c r="N5" s="10">
        <v>0</v>
      </c>
      <c r="O5" s="9">
        <v>0</v>
      </c>
      <c r="P5" s="10">
        <v>0</v>
      </c>
      <c r="Q5" s="13">
        <v>15</v>
      </c>
      <c r="R5" s="33">
        <v>4.0385512999999822</v>
      </c>
      <c r="S5" s="27">
        <f t="shared" ref="S5:S30" si="0">I5/G5</f>
        <v>0.99683436970039574</v>
      </c>
      <c r="T5" s="28">
        <f t="shared" ref="T5:T30" si="1">J5/H5</f>
        <v>0.97540027415601571</v>
      </c>
      <c r="U5" s="28">
        <f t="shared" ref="U5:U30" si="2">(K5+M5)/G5</f>
        <v>1.4697569248162804E-3</v>
      </c>
      <c r="V5" s="28">
        <f t="shared" ref="V5:V30" si="3">(L5+N5)/H5</f>
        <v>5.3164766566292628E-3</v>
      </c>
      <c r="W5" s="28">
        <f t="shared" ref="W5:W30" si="4">Q5/G5</f>
        <v>1.6958733747880158E-3</v>
      </c>
      <c r="X5" s="29">
        <f t="shared" ref="X5:X30" si="5">R5/H5</f>
        <v>1.9283249187355033E-2</v>
      </c>
    </row>
    <row r="6" spans="1:24" ht="17.25" thickBot="1" x14ac:dyDescent="0.3">
      <c r="A6" s="77"/>
      <c r="B6" s="15" t="s">
        <v>49</v>
      </c>
      <c r="C6" s="16">
        <v>0</v>
      </c>
      <c r="D6" s="17">
        <v>0</v>
      </c>
      <c r="E6" s="16">
        <v>4623</v>
      </c>
      <c r="F6" s="17">
        <v>194.860451117</v>
      </c>
      <c r="G6" s="18">
        <v>4623</v>
      </c>
      <c r="H6" s="19">
        <v>194.860451117</v>
      </c>
      <c r="I6" s="20">
        <v>4593</v>
      </c>
      <c r="J6" s="21">
        <v>190.42593041700002</v>
      </c>
      <c r="K6" s="20">
        <v>7</v>
      </c>
      <c r="L6" s="21">
        <v>0.84594170000000002</v>
      </c>
      <c r="M6" s="20">
        <v>0</v>
      </c>
      <c r="N6" s="21">
        <v>0</v>
      </c>
      <c r="O6" s="20">
        <v>23</v>
      </c>
      <c r="P6" s="21">
        <v>3.5885789999999789</v>
      </c>
      <c r="Q6" s="22">
        <v>15</v>
      </c>
      <c r="R6" s="26">
        <v>4.0385512999999822</v>
      </c>
      <c r="S6" s="30">
        <f t="shared" si="0"/>
        <v>0.9935107073329007</v>
      </c>
      <c r="T6" s="31">
        <f t="shared" si="1"/>
        <v>0.97724258219366755</v>
      </c>
      <c r="U6" s="31">
        <f t="shared" si="2"/>
        <v>1.5141682889898333E-3</v>
      </c>
      <c r="V6" s="31">
        <f t="shared" si="3"/>
        <v>4.3412693296705522E-3</v>
      </c>
      <c r="W6" s="31">
        <f t="shared" si="4"/>
        <v>3.2446463335496431E-3</v>
      </c>
      <c r="X6" s="32">
        <f t="shared" si="5"/>
        <v>2.0725351280107201E-2</v>
      </c>
    </row>
    <row r="7" spans="1:24" ht="16.5" x14ac:dyDescent="0.3">
      <c r="A7" s="74" t="s">
        <v>9</v>
      </c>
      <c r="B7" s="8" t="s">
        <v>47</v>
      </c>
      <c r="C7" s="9">
        <v>0</v>
      </c>
      <c r="D7" s="10">
        <v>0</v>
      </c>
      <c r="E7" s="9">
        <v>74</v>
      </c>
      <c r="F7" s="10">
        <v>6.3024000000000004</v>
      </c>
      <c r="G7" s="11">
        <v>74</v>
      </c>
      <c r="H7" s="12">
        <v>6.3024000000000004</v>
      </c>
      <c r="I7" s="9">
        <v>74</v>
      </c>
      <c r="J7" s="10">
        <v>6.3023999999999996</v>
      </c>
      <c r="K7" s="9">
        <v>0</v>
      </c>
      <c r="L7" s="10">
        <v>0</v>
      </c>
      <c r="M7" s="9">
        <v>0</v>
      </c>
      <c r="N7" s="10">
        <v>0</v>
      </c>
      <c r="O7" s="9">
        <v>0</v>
      </c>
      <c r="P7" s="10">
        <v>0</v>
      </c>
      <c r="Q7" s="13">
        <v>0</v>
      </c>
      <c r="R7" s="14">
        <v>8.8817841970012523E-16</v>
      </c>
      <c r="S7" s="27">
        <f t="shared" si="0"/>
        <v>1</v>
      </c>
      <c r="T7" s="28">
        <f t="shared" si="1"/>
        <v>0.99999999999999989</v>
      </c>
      <c r="U7" s="28">
        <f t="shared" si="2"/>
        <v>0</v>
      </c>
      <c r="V7" s="28">
        <f t="shared" si="3"/>
        <v>0</v>
      </c>
      <c r="W7" s="28">
        <f t="shared" si="4"/>
        <v>0</v>
      </c>
      <c r="X7" s="29">
        <f t="shared" si="5"/>
        <v>1.4092701505777563E-16</v>
      </c>
    </row>
    <row r="8" spans="1:24" ht="17.25" thickBot="1" x14ac:dyDescent="0.3">
      <c r="A8" s="75"/>
      <c r="B8" s="15" t="s">
        <v>49</v>
      </c>
      <c r="C8" s="16">
        <v>0</v>
      </c>
      <c r="D8" s="17">
        <v>0</v>
      </c>
      <c r="E8" s="16">
        <v>13</v>
      </c>
      <c r="F8" s="17">
        <v>0.39069999999999999</v>
      </c>
      <c r="G8" s="18">
        <v>13</v>
      </c>
      <c r="H8" s="19">
        <v>0.39069999999999999</v>
      </c>
      <c r="I8" s="20">
        <v>13</v>
      </c>
      <c r="J8" s="21">
        <v>0.39069999999999999</v>
      </c>
      <c r="K8" s="20">
        <v>0</v>
      </c>
      <c r="L8" s="21">
        <v>0</v>
      </c>
      <c r="M8" s="20">
        <v>0</v>
      </c>
      <c r="N8" s="21">
        <v>0</v>
      </c>
      <c r="O8" s="20">
        <v>0</v>
      </c>
      <c r="P8" s="21">
        <v>0</v>
      </c>
      <c r="Q8" s="22">
        <v>0</v>
      </c>
      <c r="R8" s="23">
        <v>8.8817841970012523E-16</v>
      </c>
      <c r="S8" s="30">
        <f t="shared" si="0"/>
        <v>1</v>
      </c>
      <c r="T8" s="31">
        <f t="shared" si="1"/>
        <v>1</v>
      </c>
      <c r="U8" s="31">
        <f t="shared" si="2"/>
        <v>0</v>
      </c>
      <c r="V8" s="31">
        <f t="shared" si="3"/>
        <v>0</v>
      </c>
      <c r="W8" s="31">
        <f t="shared" si="4"/>
        <v>0</v>
      </c>
      <c r="X8" s="32">
        <f t="shared" si="5"/>
        <v>2.2733002807784113E-15</v>
      </c>
    </row>
    <row r="9" spans="1:24" ht="16.5" x14ac:dyDescent="0.3">
      <c r="A9" s="74" t="s">
        <v>10</v>
      </c>
      <c r="B9" s="8" t="s">
        <v>47</v>
      </c>
      <c r="C9" s="9">
        <v>0</v>
      </c>
      <c r="D9" s="10">
        <v>0</v>
      </c>
      <c r="E9" s="9">
        <v>888</v>
      </c>
      <c r="F9" s="10">
        <v>16.149783114999998</v>
      </c>
      <c r="G9" s="11">
        <v>888</v>
      </c>
      <c r="H9" s="12">
        <v>16.149783114999998</v>
      </c>
      <c r="I9" s="9">
        <v>882</v>
      </c>
      <c r="J9" s="10">
        <v>15.998953409999999</v>
      </c>
      <c r="K9" s="9">
        <v>0</v>
      </c>
      <c r="L9" s="10">
        <v>0</v>
      </c>
      <c r="M9" s="9">
        <v>6</v>
      </c>
      <c r="N9" s="10">
        <v>0.15082970000000001</v>
      </c>
      <c r="O9" s="9">
        <v>0</v>
      </c>
      <c r="P9" s="10">
        <v>0</v>
      </c>
      <c r="Q9" s="13">
        <v>0</v>
      </c>
      <c r="R9" s="14">
        <v>4.9999995810345865E-9</v>
      </c>
      <c r="S9" s="27">
        <f t="shared" si="0"/>
        <v>0.9932432432432432</v>
      </c>
      <c r="T9" s="28">
        <f t="shared" si="1"/>
        <v>0.99066057395780704</v>
      </c>
      <c r="U9" s="28">
        <f t="shared" si="2"/>
        <v>6.7567567567567571E-3</v>
      </c>
      <c r="V9" s="28">
        <f t="shared" si="3"/>
        <v>9.3394257325913332E-3</v>
      </c>
      <c r="W9" s="28">
        <f t="shared" si="4"/>
        <v>0</v>
      </c>
      <c r="X9" s="29">
        <f t="shared" si="5"/>
        <v>3.0960165504579207E-10</v>
      </c>
    </row>
    <row r="10" spans="1:24" ht="17.25" thickBot="1" x14ac:dyDescent="0.3">
      <c r="A10" s="75"/>
      <c r="B10" s="15" t="s">
        <v>49</v>
      </c>
      <c r="C10" s="16">
        <v>0</v>
      </c>
      <c r="D10" s="17">
        <v>0</v>
      </c>
      <c r="E10" s="16">
        <v>492</v>
      </c>
      <c r="F10" s="17">
        <v>8.8732522850000013</v>
      </c>
      <c r="G10" s="18">
        <v>492</v>
      </c>
      <c r="H10" s="19">
        <v>8.8732522850000013</v>
      </c>
      <c r="I10" s="20">
        <v>490</v>
      </c>
      <c r="J10" s="21">
        <v>8.7253381999999995</v>
      </c>
      <c r="K10" s="20">
        <v>2</v>
      </c>
      <c r="L10" s="21">
        <v>0.14791409999999999</v>
      </c>
      <c r="M10" s="20">
        <v>0</v>
      </c>
      <c r="N10" s="21">
        <v>0</v>
      </c>
      <c r="O10" s="20">
        <v>0</v>
      </c>
      <c r="P10" s="21">
        <v>-1.4999998187992247E-8</v>
      </c>
      <c r="Q10" s="22">
        <v>0</v>
      </c>
      <c r="R10" s="23">
        <v>4.9999995810345865E-9</v>
      </c>
      <c r="S10" s="30">
        <f t="shared" si="0"/>
        <v>0.99593495934959353</v>
      </c>
      <c r="T10" s="31">
        <f t="shared" si="1"/>
        <v>0.98333034154229482</v>
      </c>
      <c r="U10" s="31">
        <f t="shared" si="2"/>
        <v>4.0650406504065045E-3</v>
      </c>
      <c r="V10" s="31">
        <f t="shared" si="3"/>
        <v>1.6669660148178687E-2</v>
      </c>
      <c r="W10" s="31">
        <f t="shared" si="4"/>
        <v>0</v>
      </c>
      <c r="X10" s="32">
        <f t="shared" si="5"/>
        <v>5.6349120034454043E-10</v>
      </c>
    </row>
    <row r="11" spans="1:24" ht="16.5" x14ac:dyDescent="0.3">
      <c r="A11" s="74" t="s">
        <v>11</v>
      </c>
      <c r="B11" s="8" t="s">
        <v>47</v>
      </c>
      <c r="C11" s="9">
        <v>448</v>
      </c>
      <c r="D11" s="10">
        <v>5.4881641861538295</v>
      </c>
      <c r="E11" s="9">
        <v>170885</v>
      </c>
      <c r="F11" s="10">
        <v>736.65618979408612</v>
      </c>
      <c r="G11" s="11">
        <v>171333</v>
      </c>
      <c r="H11" s="12">
        <v>742.14435398024</v>
      </c>
      <c r="I11" s="9">
        <v>170800</v>
      </c>
      <c r="J11" s="10">
        <v>726.25862607001989</v>
      </c>
      <c r="K11" s="9">
        <v>210</v>
      </c>
      <c r="L11" s="10">
        <v>13.4186871</v>
      </c>
      <c r="M11" s="9">
        <v>147</v>
      </c>
      <c r="N11" s="10">
        <v>1.5299609080000001</v>
      </c>
      <c r="O11" s="9">
        <v>4</v>
      </c>
      <c r="P11" s="10">
        <v>2.9900702220000002E-2</v>
      </c>
      <c r="Q11" s="13">
        <v>172</v>
      </c>
      <c r="R11" s="14">
        <v>0.90717920000011221</v>
      </c>
      <c r="S11" s="27">
        <f t="shared" si="0"/>
        <v>0.99688909900602918</v>
      </c>
      <c r="T11" s="28">
        <f t="shared" si="1"/>
        <v>0.9785948275089309</v>
      </c>
      <c r="U11" s="28">
        <f t="shared" si="2"/>
        <v>2.083661641365061E-3</v>
      </c>
      <c r="V11" s="28">
        <f t="shared" si="3"/>
        <v>2.0142507219556394E-2</v>
      </c>
      <c r="W11" s="28">
        <f t="shared" si="4"/>
        <v>1.0038930036828865E-3</v>
      </c>
      <c r="X11" s="29">
        <f t="shared" si="5"/>
        <v>1.2223756673951148E-3</v>
      </c>
    </row>
    <row r="12" spans="1:24" ht="17.25" thickBot="1" x14ac:dyDescent="0.3">
      <c r="A12" s="75"/>
      <c r="B12" s="15" t="s">
        <v>49</v>
      </c>
      <c r="C12" s="16">
        <v>0</v>
      </c>
      <c r="D12" s="17">
        <v>0</v>
      </c>
      <c r="E12" s="16">
        <v>198220</v>
      </c>
      <c r="F12" s="17">
        <v>788.02009713019493</v>
      </c>
      <c r="G12" s="18">
        <v>198220</v>
      </c>
      <c r="H12" s="19">
        <v>788.02009713019493</v>
      </c>
      <c r="I12" s="20">
        <v>197425</v>
      </c>
      <c r="J12" s="21">
        <v>771.8966174570412</v>
      </c>
      <c r="K12" s="20">
        <v>330</v>
      </c>
      <c r="L12" s="21">
        <v>10.149764912</v>
      </c>
      <c r="M12" s="20">
        <v>17</v>
      </c>
      <c r="N12" s="21">
        <v>0.4855488</v>
      </c>
      <c r="O12" s="20">
        <v>448</v>
      </c>
      <c r="P12" s="21">
        <v>5.4881659611537241</v>
      </c>
      <c r="Q12" s="22">
        <v>172</v>
      </c>
      <c r="R12" s="23">
        <v>0.90717920000011221</v>
      </c>
      <c r="S12" s="30">
        <f t="shared" si="0"/>
        <v>0.99598930481283421</v>
      </c>
      <c r="T12" s="31">
        <f t="shared" si="1"/>
        <v>0.97953925320956647</v>
      </c>
      <c r="U12" s="31">
        <f t="shared" si="2"/>
        <v>1.7505801634547472E-3</v>
      </c>
      <c r="V12" s="31">
        <f t="shared" si="3"/>
        <v>1.3496246797171287E-2</v>
      </c>
      <c r="W12" s="31">
        <f t="shared" si="4"/>
        <v>8.6772273231762692E-4</v>
      </c>
      <c r="X12" s="32">
        <f t="shared" si="5"/>
        <v>1.151213279082437E-3</v>
      </c>
    </row>
    <row r="13" spans="1:24" ht="16.5" x14ac:dyDescent="0.3">
      <c r="A13" s="74" t="s">
        <v>12</v>
      </c>
      <c r="B13" s="8" t="s">
        <v>47</v>
      </c>
      <c r="C13" s="9">
        <v>6</v>
      </c>
      <c r="D13" s="10">
        <v>3.3622082149999999</v>
      </c>
      <c r="E13" s="9">
        <v>351</v>
      </c>
      <c r="F13" s="10">
        <v>36.617670188999995</v>
      </c>
      <c r="G13" s="11">
        <v>357</v>
      </c>
      <c r="H13" s="12">
        <v>39.979878403999997</v>
      </c>
      <c r="I13" s="9">
        <v>352</v>
      </c>
      <c r="J13" s="10">
        <v>38.980513960999993</v>
      </c>
      <c r="K13" s="9">
        <v>4</v>
      </c>
      <c r="L13" s="10">
        <v>0.73505764299999998</v>
      </c>
      <c r="M13" s="9">
        <v>0</v>
      </c>
      <c r="N13" s="10">
        <v>0</v>
      </c>
      <c r="O13" s="9">
        <v>0</v>
      </c>
      <c r="P13" s="10">
        <v>0</v>
      </c>
      <c r="Q13" s="13">
        <v>1</v>
      </c>
      <c r="R13" s="14">
        <v>0.26430680000000462</v>
      </c>
      <c r="S13" s="27">
        <f t="shared" si="0"/>
        <v>0.98599439775910369</v>
      </c>
      <c r="T13" s="28">
        <f t="shared" si="1"/>
        <v>0.97500331459487333</v>
      </c>
      <c r="U13" s="28">
        <f t="shared" si="2"/>
        <v>1.1204481792717087E-2</v>
      </c>
      <c r="V13" s="28">
        <f t="shared" si="3"/>
        <v>1.8385689810563738E-2</v>
      </c>
      <c r="W13" s="28">
        <f t="shared" si="4"/>
        <v>2.8011204481792717E-3</v>
      </c>
      <c r="X13" s="29">
        <f t="shared" si="5"/>
        <v>6.6109955945629056E-3</v>
      </c>
    </row>
    <row r="14" spans="1:24" ht="17.25" thickBot="1" x14ac:dyDescent="0.3">
      <c r="A14" s="75"/>
      <c r="B14" s="15" t="s">
        <v>49</v>
      </c>
      <c r="C14" s="16">
        <v>3</v>
      </c>
      <c r="D14" s="17">
        <v>1.7558658</v>
      </c>
      <c r="E14" s="16">
        <v>298</v>
      </c>
      <c r="F14" s="17">
        <v>31.582470778000001</v>
      </c>
      <c r="G14" s="18">
        <v>301</v>
      </c>
      <c r="H14" s="19">
        <v>33.338336578000003</v>
      </c>
      <c r="I14" s="20">
        <v>291</v>
      </c>
      <c r="J14" s="21">
        <v>29.550993763000001</v>
      </c>
      <c r="K14" s="20">
        <v>4</v>
      </c>
      <c r="L14" s="21">
        <v>0.42513459999999997</v>
      </c>
      <c r="M14" s="20">
        <v>0</v>
      </c>
      <c r="N14" s="21">
        <v>0</v>
      </c>
      <c r="O14" s="20">
        <v>6</v>
      </c>
      <c r="P14" s="21">
        <v>3.3622082150000026</v>
      </c>
      <c r="Q14" s="22">
        <v>1</v>
      </c>
      <c r="R14" s="23">
        <v>0.26430680000000462</v>
      </c>
      <c r="S14" s="30">
        <f t="shared" si="0"/>
        <v>0.96677740863787376</v>
      </c>
      <c r="T14" s="31">
        <f t="shared" si="1"/>
        <v>0.88639676709307469</v>
      </c>
      <c r="U14" s="31">
        <f t="shared" si="2"/>
        <v>1.3289036544850499E-2</v>
      </c>
      <c r="V14" s="31">
        <f t="shared" si="3"/>
        <v>1.2752123940117236E-2</v>
      </c>
      <c r="W14" s="31">
        <f t="shared" si="4"/>
        <v>3.3222591362126247E-3</v>
      </c>
      <c r="X14" s="32">
        <f t="shared" si="5"/>
        <v>7.9280140261833252E-3</v>
      </c>
    </row>
    <row r="15" spans="1:24" ht="16.5" x14ac:dyDescent="0.3">
      <c r="A15" s="76" t="s">
        <v>13</v>
      </c>
      <c r="B15" s="8" t="s">
        <v>47</v>
      </c>
      <c r="C15" s="9">
        <v>0</v>
      </c>
      <c r="D15" s="10">
        <v>0</v>
      </c>
      <c r="E15" s="9">
        <v>2485</v>
      </c>
      <c r="F15" s="10">
        <v>62.998885573999999</v>
      </c>
      <c r="G15" s="11">
        <v>2485</v>
      </c>
      <c r="H15" s="12">
        <v>62.998885573999999</v>
      </c>
      <c r="I15" s="9">
        <v>2465</v>
      </c>
      <c r="J15" s="10">
        <v>59.663579181999999</v>
      </c>
      <c r="K15" s="9">
        <v>18</v>
      </c>
      <c r="L15" s="10">
        <v>2.5217543260000008</v>
      </c>
      <c r="M15" s="9">
        <v>1</v>
      </c>
      <c r="N15" s="10">
        <v>0.31355206599999996</v>
      </c>
      <c r="O15" s="9">
        <v>0</v>
      </c>
      <c r="P15" s="10">
        <v>0</v>
      </c>
      <c r="Q15" s="13">
        <v>1</v>
      </c>
      <c r="R15" s="14">
        <v>0.49999999999999889</v>
      </c>
      <c r="S15" s="27">
        <f t="shared" si="0"/>
        <v>0.99195171026156936</v>
      </c>
      <c r="T15" s="28">
        <f t="shared" si="1"/>
        <v>0.94705769218596303</v>
      </c>
      <c r="U15" s="28">
        <f t="shared" si="2"/>
        <v>7.6458752515090539E-3</v>
      </c>
      <c r="V15" s="28">
        <f t="shared" si="3"/>
        <v>4.5005659483763116E-2</v>
      </c>
      <c r="W15" s="28">
        <f t="shared" si="4"/>
        <v>4.0241448692152917E-4</v>
      </c>
      <c r="X15" s="29">
        <f t="shared" si="5"/>
        <v>7.9366483302738249E-3</v>
      </c>
    </row>
    <row r="16" spans="1:24" ht="17.25" thickBot="1" x14ac:dyDescent="0.3">
      <c r="A16" s="77"/>
      <c r="B16" s="15" t="s">
        <v>49</v>
      </c>
      <c r="C16" s="16">
        <v>1</v>
      </c>
      <c r="D16" s="17">
        <v>0.34708681499999999</v>
      </c>
      <c r="E16" s="16">
        <v>937</v>
      </c>
      <c r="F16" s="17">
        <v>23.616348674999998</v>
      </c>
      <c r="G16" s="18">
        <v>938</v>
      </c>
      <c r="H16" s="19">
        <v>23.963435489999998</v>
      </c>
      <c r="I16" s="20">
        <v>928</v>
      </c>
      <c r="J16" s="21">
        <v>22.709627179999995</v>
      </c>
      <c r="K16" s="20">
        <v>10</v>
      </c>
      <c r="L16" s="21">
        <v>1.2538083099999997</v>
      </c>
      <c r="M16" s="20">
        <v>0</v>
      </c>
      <c r="N16" s="21">
        <v>0</v>
      </c>
      <c r="O16" s="20">
        <v>0</v>
      </c>
      <c r="P16" s="21">
        <v>3.9968028886505635E-15</v>
      </c>
      <c r="Q16" s="22">
        <v>1</v>
      </c>
      <c r="R16" s="23">
        <v>0.49999999999999889</v>
      </c>
      <c r="S16" s="30">
        <f t="shared" si="0"/>
        <v>0.98933901918976541</v>
      </c>
      <c r="T16" s="31">
        <f t="shared" si="1"/>
        <v>0.94767827382166381</v>
      </c>
      <c r="U16" s="31">
        <f t="shared" si="2"/>
        <v>1.0660980810234541E-2</v>
      </c>
      <c r="V16" s="31">
        <f t="shared" si="3"/>
        <v>5.2321726178336032E-2</v>
      </c>
      <c r="W16" s="31">
        <f t="shared" si="4"/>
        <v>1.0660980810234541E-3</v>
      </c>
      <c r="X16" s="32">
        <f t="shared" si="5"/>
        <v>2.0865121789763831E-2</v>
      </c>
    </row>
    <row r="17" spans="1:24" ht="16.5" x14ac:dyDescent="0.3">
      <c r="A17" s="74" t="s">
        <v>14</v>
      </c>
      <c r="B17" s="8" t="s">
        <v>47</v>
      </c>
      <c r="C17" s="9">
        <v>0</v>
      </c>
      <c r="D17" s="10">
        <v>0</v>
      </c>
      <c r="E17" s="9">
        <v>1021</v>
      </c>
      <c r="F17" s="10">
        <v>38.39</v>
      </c>
      <c r="G17" s="11">
        <v>1021</v>
      </c>
      <c r="H17" s="12">
        <v>38.39</v>
      </c>
      <c r="I17" s="9">
        <v>1011</v>
      </c>
      <c r="J17" s="10">
        <v>37.22</v>
      </c>
      <c r="K17" s="9">
        <v>10</v>
      </c>
      <c r="L17" s="10">
        <v>1.17</v>
      </c>
      <c r="M17" s="9">
        <v>0</v>
      </c>
      <c r="N17" s="10">
        <v>0</v>
      </c>
      <c r="O17" s="9">
        <v>0</v>
      </c>
      <c r="P17" s="10">
        <v>0</v>
      </c>
      <c r="Q17" s="13">
        <v>0</v>
      </c>
      <c r="R17" s="24">
        <v>1.7763568394002505E-15</v>
      </c>
      <c r="S17" s="27">
        <f t="shared" si="0"/>
        <v>0.99020568070519099</v>
      </c>
      <c r="T17" s="28">
        <f t="shared" si="1"/>
        <v>0.96952331336285491</v>
      </c>
      <c r="U17" s="28">
        <f t="shared" si="2"/>
        <v>9.7943192948090115E-3</v>
      </c>
      <c r="V17" s="28">
        <f t="shared" si="3"/>
        <v>3.0476686637145086E-2</v>
      </c>
      <c r="W17" s="28">
        <f t="shared" si="4"/>
        <v>0</v>
      </c>
      <c r="X17" s="29">
        <f t="shared" si="5"/>
        <v>4.6271342521496493E-17</v>
      </c>
    </row>
    <row r="18" spans="1:24" ht="17.25" thickBot="1" x14ac:dyDescent="0.3">
      <c r="A18" s="75"/>
      <c r="B18" s="15" t="s">
        <v>49</v>
      </c>
      <c r="C18" s="16">
        <v>0</v>
      </c>
      <c r="D18" s="17">
        <v>0</v>
      </c>
      <c r="E18" s="16">
        <v>2068</v>
      </c>
      <c r="F18" s="17">
        <v>37.894593983</v>
      </c>
      <c r="G18" s="18">
        <v>2068</v>
      </c>
      <c r="H18" s="19">
        <v>37.894593983</v>
      </c>
      <c r="I18" s="20">
        <v>2068</v>
      </c>
      <c r="J18" s="21">
        <v>37.89</v>
      </c>
      <c r="K18" s="20">
        <v>0</v>
      </c>
      <c r="L18" s="21">
        <v>0</v>
      </c>
      <c r="M18" s="20">
        <v>0</v>
      </c>
      <c r="N18" s="21">
        <v>0</v>
      </c>
      <c r="O18" s="20">
        <v>0</v>
      </c>
      <c r="P18" s="21">
        <v>4.5939829999994686E-3</v>
      </c>
      <c r="Q18" s="22">
        <v>0</v>
      </c>
      <c r="R18" s="23">
        <v>1.7763568394002505E-15</v>
      </c>
      <c r="S18" s="30">
        <f t="shared" si="0"/>
        <v>1</v>
      </c>
      <c r="T18" s="31">
        <f t="shared" si="1"/>
        <v>0.99987876943602927</v>
      </c>
      <c r="U18" s="31">
        <f t="shared" si="2"/>
        <v>0</v>
      </c>
      <c r="V18" s="31">
        <f t="shared" si="3"/>
        <v>0</v>
      </c>
      <c r="W18" s="31">
        <f t="shared" si="4"/>
        <v>0</v>
      </c>
      <c r="X18" s="32">
        <f t="shared" si="5"/>
        <v>4.6876259980438023E-17</v>
      </c>
    </row>
    <row r="19" spans="1:24" ht="16.5" x14ac:dyDescent="0.3">
      <c r="A19" s="74" t="s">
        <v>15</v>
      </c>
      <c r="B19" s="8" t="s">
        <v>47</v>
      </c>
      <c r="C19" s="9">
        <v>0</v>
      </c>
      <c r="D19" s="10">
        <v>0</v>
      </c>
      <c r="E19" s="9">
        <v>4174</v>
      </c>
      <c r="F19" s="10">
        <v>127.444199</v>
      </c>
      <c r="G19" s="11">
        <v>4174</v>
      </c>
      <c r="H19" s="12">
        <v>127.444199</v>
      </c>
      <c r="I19" s="9">
        <v>4173</v>
      </c>
      <c r="J19" s="10">
        <v>127.441219</v>
      </c>
      <c r="K19" s="9">
        <v>1</v>
      </c>
      <c r="L19" s="10">
        <v>2.98E-3</v>
      </c>
      <c r="M19" s="9">
        <v>0</v>
      </c>
      <c r="N19" s="10">
        <v>0</v>
      </c>
      <c r="O19" s="9">
        <v>0</v>
      </c>
      <c r="P19" s="10">
        <v>0</v>
      </c>
      <c r="Q19" s="13">
        <v>0</v>
      </c>
      <c r="R19" s="14">
        <v>-6.2345961726606447E-15</v>
      </c>
      <c r="S19" s="27">
        <f t="shared" si="0"/>
        <v>0.99976042165788215</v>
      </c>
      <c r="T19" s="28">
        <f t="shared" si="1"/>
        <v>0.99997661721739106</v>
      </c>
      <c r="U19" s="28">
        <f t="shared" si="2"/>
        <v>2.3957834211787255E-4</v>
      </c>
      <c r="V19" s="28">
        <f t="shared" si="3"/>
        <v>2.3382782609038173E-5</v>
      </c>
      <c r="W19" s="28">
        <f t="shared" si="4"/>
        <v>0</v>
      </c>
      <c r="X19" s="29">
        <f t="shared" si="5"/>
        <v>-4.8920203678008482E-17</v>
      </c>
    </row>
    <row r="20" spans="1:24" ht="17.25" thickBot="1" x14ac:dyDescent="0.3">
      <c r="A20" s="75"/>
      <c r="B20" s="15" t="s">
        <v>49</v>
      </c>
      <c r="C20" s="16">
        <v>0</v>
      </c>
      <c r="D20" s="17">
        <v>0</v>
      </c>
      <c r="E20" s="16">
        <v>1585</v>
      </c>
      <c r="F20" s="17">
        <v>89.85218055</v>
      </c>
      <c r="G20" s="18">
        <v>1585</v>
      </c>
      <c r="H20" s="19">
        <v>89.85218055</v>
      </c>
      <c r="I20" s="20">
        <v>1585</v>
      </c>
      <c r="J20" s="21">
        <v>89.85218055</v>
      </c>
      <c r="K20" s="20">
        <v>0</v>
      </c>
      <c r="L20" s="21">
        <v>0</v>
      </c>
      <c r="M20" s="20">
        <v>0</v>
      </c>
      <c r="N20" s="21">
        <v>0</v>
      </c>
      <c r="O20" s="20">
        <v>0</v>
      </c>
      <c r="P20" s="21">
        <v>0</v>
      </c>
      <c r="Q20" s="22">
        <v>0</v>
      </c>
      <c r="R20" s="23">
        <v>-6.2345961726606447E-15</v>
      </c>
      <c r="S20" s="30">
        <f t="shared" si="0"/>
        <v>1</v>
      </c>
      <c r="T20" s="31">
        <f t="shared" si="1"/>
        <v>1</v>
      </c>
      <c r="U20" s="31">
        <f t="shared" si="2"/>
        <v>0</v>
      </c>
      <c r="V20" s="31">
        <f t="shared" si="3"/>
        <v>0</v>
      </c>
      <c r="W20" s="31">
        <f t="shared" si="4"/>
        <v>0</v>
      </c>
      <c r="X20" s="32">
        <f t="shared" si="5"/>
        <v>-6.9387255094953221E-17</v>
      </c>
    </row>
    <row r="21" spans="1:24" ht="16.5" x14ac:dyDescent="0.3">
      <c r="A21" s="74" t="s">
        <v>16</v>
      </c>
      <c r="B21" s="8" t="s">
        <v>47</v>
      </c>
      <c r="C21" s="9">
        <v>44</v>
      </c>
      <c r="D21" s="10">
        <v>7.4213899999999997</v>
      </c>
      <c r="E21" s="9">
        <v>879</v>
      </c>
      <c r="F21" s="10">
        <v>64.879714336999996</v>
      </c>
      <c r="G21" s="11">
        <v>923</v>
      </c>
      <c r="H21" s="12">
        <v>72.301104336999998</v>
      </c>
      <c r="I21" s="9">
        <v>871</v>
      </c>
      <c r="J21" s="10">
        <v>66.634726336999989</v>
      </c>
      <c r="K21" s="9">
        <v>39</v>
      </c>
      <c r="L21" s="10">
        <v>2.9736951999999999</v>
      </c>
      <c r="M21" s="9">
        <v>8</v>
      </c>
      <c r="N21" s="10">
        <v>2.2826827999999999</v>
      </c>
      <c r="O21" s="9">
        <v>0</v>
      </c>
      <c r="P21" s="10">
        <v>0</v>
      </c>
      <c r="Q21" s="13">
        <v>5</v>
      </c>
      <c r="R21" s="14">
        <v>0.41000000000000902</v>
      </c>
      <c r="S21" s="27">
        <f t="shared" si="0"/>
        <v>0.94366197183098588</v>
      </c>
      <c r="T21" s="28">
        <f t="shared" si="1"/>
        <v>0.92162805738638975</v>
      </c>
      <c r="U21" s="28">
        <f t="shared" si="2"/>
        <v>5.0920910075839654E-2</v>
      </c>
      <c r="V21" s="28">
        <f t="shared" si="3"/>
        <v>7.2701213186173355E-2</v>
      </c>
      <c r="W21" s="28">
        <f t="shared" si="4"/>
        <v>5.4171180931744311E-3</v>
      </c>
      <c r="X21" s="29">
        <f t="shared" si="5"/>
        <v>5.6707294274368648E-3</v>
      </c>
    </row>
    <row r="22" spans="1:24" ht="17.25" thickBot="1" x14ac:dyDescent="0.3">
      <c r="A22" s="75"/>
      <c r="B22" s="15" t="s">
        <v>49</v>
      </c>
      <c r="C22" s="16">
        <v>75</v>
      </c>
      <c r="D22" s="17">
        <v>9.0717900999999994</v>
      </c>
      <c r="E22" s="16">
        <v>784</v>
      </c>
      <c r="F22" s="17">
        <v>57.036088039999996</v>
      </c>
      <c r="G22" s="18">
        <v>859</v>
      </c>
      <c r="H22" s="19">
        <v>66.107878139999997</v>
      </c>
      <c r="I22" s="20">
        <v>767</v>
      </c>
      <c r="J22" s="21">
        <v>55.706725139999996</v>
      </c>
      <c r="K22" s="20">
        <v>48</v>
      </c>
      <c r="L22" s="21">
        <v>2.9797628999999999</v>
      </c>
      <c r="M22" s="20">
        <v>0</v>
      </c>
      <c r="N22" s="21">
        <v>0</v>
      </c>
      <c r="O22" s="20">
        <v>44</v>
      </c>
      <c r="P22" s="21">
        <v>7.4213901000000009</v>
      </c>
      <c r="Q22" s="22">
        <v>5</v>
      </c>
      <c r="R22" s="23">
        <v>0.41000000000000902</v>
      </c>
      <c r="S22" s="30">
        <f t="shared" si="0"/>
        <v>0.89289871944121069</v>
      </c>
      <c r="T22" s="31">
        <f t="shared" si="1"/>
        <v>0.8426639412329503</v>
      </c>
      <c r="U22" s="31">
        <f t="shared" si="2"/>
        <v>5.5878928987194411E-2</v>
      </c>
      <c r="V22" s="31">
        <f t="shared" si="3"/>
        <v>4.5074248090214077E-2</v>
      </c>
      <c r="W22" s="31">
        <f t="shared" si="4"/>
        <v>5.8207217694994182E-3</v>
      </c>
      <c r="X22" s="32">
        <f t="shared" si="5"/>
        <v>6.2019839622099397E-3</v>
      </c>
    </row>
    <row r="23" spans="1:24" ht="16.5" x14ac:dyDescent="0.3">
      <c r="A23" s="74" t="s">
        <v>40</v>
      </c>
      <c r="B23" s="8" t="s">
        <v>47</v>
      </c>
      <c r="C23" s="9">
        <v>321</v>
      </c>
      <c r="D23" s="10">
        <v>10.521169199999999</v>
      </c>
      <c r="E23" s="9">
        <v>163196</v>
      </c>
      <c r="F23" s="10">
        <v>954.07608559999994</v>
      </c>
      <c r="G23" s="11">
        <v>163517</v>
      </c>
      <c r="H23" s="12">
        <v>964.59725479999997</v>
      </c>
      <c r="I23" s="9">
        <v>162383</v>
      </c>
      <c r="J23" s="10">
        <v>905.33937460000004</v>
      </c>
      <c r="K23" s="9">
        <v>610</v>
      </c>
      <c r="L23" s="10">
        <v>46.616098499999993</v>
      </c>
      <c r="M23" s="9">
        <v>0</v>
      </c>
      <c r="N23" s="10">
        <v>0</v>
      </c>
      <c r="O23" s="9">
        <v>0</v>
      </c>
      <c r="P23" s="10">
        <v>0</v>
      </c>
      <c r="Q23" s="13">
        <v>524</v>
      </c>
      <c r="R23" s="14">
        <v>12.641781699999939</v>
      </c>
      <c r="S23" s="27">
        <f t="shared" si="0"/>
        <v>0.99306494125993017</v>
      </c>
      <c r="T23" s="28">
        <f t="shared" si="1"/>
        <v>0.93856723113701324</v>
      </c>
      <c r="U23" s="28">
        <f t="shared" si="2"/>
        <v>3.7304989695261044E-3</v>
      </c>
      <c r="V23" s="28">
        <f t="shared" si="3"/>
        <v>4.8327007222994219E-2</v>
      </c>
      <c r="W23" s="28">
        <f t="shared" si="4"/>
        <v>3.2045597705437356E-3</v>
      </c>
      <c r="X23" s="29">
        <f t="shared" si="5"/>
        <v>1.3105761639992528E-2</v>
      </c>
    </row>
    <row r="24" spans="1:24" ht="17.25" thickBot="1" x14ac:dyDescent="0.3">
      <c r="A24" s="75"/>
      <c r="B24" s="15" t="s">
        <v>49</v>
      </c>
      <c r="C24" s="16">
        <v>0</v>
      </c>
      <c r="D24" s="17">
        <v>0</v>
      </c>
      <c r="E24" s="16">
        <v>73481</v>
      </c>
      <c r="F24" s="17">
        <v>529.1899823</v>
      </c>
      <c r="G24" s="18">
        <v>73481</v>
      </c>
      <c r="H24" s="19">
        <v>529.1899823</v>
      </c>
      <c r="I24" s="20">
        <v>72946</v>
      </c>
      <c r="J24" s="21">
        <v>497.21064089999999</v>
      </c>
      <c r="K24" s="20">
        <v>214</v>
      </c>
      <c r="L24" s="21">
        <v>21.454721899999999</v>
      </c>
      <c r="M24" s="20">
        <v>0</v>
      </c>
      <c r="N24" s="21">
        <v>0</v>
      </c>
      <c r="O24" s="20">
        <v>321</v>
      </c>
      <c r="P24" s="21">
        <v>10.524619500000011</v>
      </c>
      <c r="Q24" s="22">
        <v>524</v>
      </c>
      <c r="R24" s="23">
        <v>12.641781699999939</v>
      </c>
      <c r="S24" s="30">
        <f t="shared" si="0"/>
        <v>0.99271920632544464</v>
      </c>
      <c r="T24" s="31">
        <f t="shared" si="1"/>
        <v>0.93956926157027898</v>
      </c>
      <c r="U24" s="31">
        <f t="shared" si="2"/>
        <v>2.9123174698221311E-3</v>
      </c>
      <c r="V24" s="31">
        <f t="shared" si="3"/>
        <v>4.0542569998683817E-2</v>
      </c>
      <c r="W24" s="31">
        <f t="shared" si="4"/>
        <v>7.131095113022414E-3</v>
      </c>
      <c r="X24" s="32">
        <f t="shared" si="5"/>
        <v>2.3888928594330911E-2</v>
      </c>
    </row>
    <row r="25" spans="1:24" ht="16.5" x14ac:dyDescent="0.3">
      <c r="A25" s="74" t="s">
        <v>17</v>
      </c>
      <c r="B25" s="8" t="s">
        <v>47</v>
      </c>
      <c r="C25" s="9">
        <v>21</v>
      </c>
      <c r="D25" s="10">
        <v>0.64378134499996131</v>
      </c>
      <c r="E25" s="9">
        <v>21109</v>
      </c>
      <c r="F25" s="10">
        <v>263.26039889299898</v>
      </c>
      <c r="G25" s="11">
        <v>21130</v>
      </c>
      <c r="H25" s="12">
        <v>263.90418023799896</v>
      </c>
      <c r="I25" s="9">
        <v>19917</v>
      </c>
      <c r="J25" s="10">
        <v>247.895419035</v>
      </c>
      <c r="K25" s="9">
        <v>12</v>
      </c>
      <c r="L25" s="10">
        <v>2.4217387669999999</v>
      </c>
      <c r="M25" s="9">
        <v>27</v>
      </c>
      <c r="N25" s="10">
        <v>1.2319061</v>
      </c>
      <c r="O25" s="9">
        <v>0</v>
      </c>
      <c r="P25" s="10">
        <v>0</v>
      </c>
      <c r="Q25" s="13">
        <v>1174</v>
      </c>
      <c r="R25" s="14">
        <v>12.355116335998954</v>
      </c>
      <c r="S25" s="27">
        <f t="shared" si="0"/>
        <v>0.94259346900141983</v>
      </c>
      <c r="T25" s="28">
        <f t="shared" si="1"/>
        <v>0.93933873579205285</v>
      </c>
      <c r="U25" s="28">
        <f t="shared" si="2"/>
        <v>1.8457169900615239E-3</v>
      </c>
      <c r="V25" s="28">
        <f t="shared" si="3"/>
        <v>1.3844588834117754E-2</v>
      </c>
      <c r="W25" s="28">
        <f t="shared" si="4"/>
        <v>5.5560814008518693E-2</v>
      </c>
      <c r="X25" s="29">
        <f t="shared" si="5"/>
        <v>4.6816675373829372E-2</v>
      </c>
    </row>
    <row r="26" spans="1:24" ht="17.25" thickBot="1" x14ac:dyDescent="0.3">
      <c r="A26" s="75"/>
      <c r="B26" s="15" t="s">
        <v>49</v>
      </c>
      <c r="C26" s="16">
        <v>10</v>
      </c>
      <c r="D26" s="17">
        <v>1.559406738999964</v>
      </c>
      <c r="E26" s="16">
        <v>2683</v>
      </c>
      <c r="F26" s="17">
        <v>136.20638347600001</v>
      </c>
      <c r="G26" s="18">
        <v>2693</v>
      </c>
      <c r="H26" s="19">
        <v>137.76579021499998</v>
      </c>
      <c r="I26" s="20">
        <v>2665</v>
      </c>
      <c r="J26" s="21">
        <v>135.45631302371393</v>
      </c>
      <c r="K26" s="20">
        <v>3</v>
      </c>
      <c r="L26" s="21">
        <v>0.10853790000000002</v>
      </c>
      <c r="M26" s="20">
        <v>4</v>
      </c>
      <c r="N26" s="21">
        <v>1.5565745766438399</v>
      </c>
      <c r="O26" s="20">
        <v>21</v>
      </c>
      <c r="P26" s="21">
        <v>0.64436471464220957</v>
      </c>
      <c r="Q26" s="22">
        <v>1174</v>
      </c>
      <c r="R26" s="23">
        <v>12.355116335998954</v>
      </c>
      <c r="S26" s="30">
        <f t="shared" si="0"/>
        <v>0.98960267359821763</v>
      </c>
      <c r="T26" s="31">
        <f t="shared" si="1"/>
        <v>0.98323620698809311</v>
      </c>
      <c r="U26" s="31">
        <f t="shared" si="2"/>
        <v>2.5993316004455998E-3</v>
      </c>
      <c r="V26" s="31">
        <f t="shared" si="3"/>
        <v>1.2086545390152612E-2</v>
      </c>
      <c r="W26" s="31">
        <f t="shared" si="4"/>
        <v>0.43594504270330486</v>
      </c>
      <c r="X26" s="32">
        <f t="shared" si="5"/>
        <v>8.9682034391247042E-2</v>
      </c>
    </row>
    <row r="27" spans="1:24" ht="16.5" x14ac:dyDescent="0.3">
      <c r="A27" s="74" t="s">
        <v>35</v>
      </c>
      <c r="B27" s="8" t="s">
        <v>47</v>
      </c>
      <c r="C27" s="9">
        <v>0</v>
      </c>
      <c r="D27" s="10">
        <v>0</v>
      </c>
      <c r="E27" s="9">
        <v>1241</v>
      </c>
      <c r="F27" s="10">
        <v>24.406141305999999</v>
      </c>
      <c r="G27" s="11">
        <v>1241</v>
      </c>
      <c r="H27" s="12">
        <v>24.406141305999999</v>
      </c>
      <c r="I27" s="9">
        <v>1231</v>
      </c>
      <c r="J27" s="10">
        <v>22.192692516000001</v>
      </c>
      <c r="K27" s="9">
        <v>10</v>
      </c>
      <c r="L27" s="10">
        <v>2.2134488000000001</v>
      </c>
      <c r="M27" s="9">
        <v>0</v>
      </c>
      <c r="N27" s="10">
        <v>0</v>
      </c>
      <c r="O27" s="9">
        <v>0</v>
      </c>
      <c r="P27" s="10">
        <v>0</v>
      </c>
      <c r="Q27" s="13">
        <v>0</v>
      </c>
      <c r="R27" s="14">
        <v>-1.0000002603760549E-8</v>
      </c>
      <c r="S27" s="27">
        <f t="shared" si="0"/>
        <v>0.99194198227236097</v>
      </c>
      <c r="T27" s="28">
        <f t="shared" si="1"/>
        <v>0.90930771225782248</v>
      </c>
      <c r="U27" s="28">
        <f t="shared" si="2"/>
        <v>8.0580177276390001E-3</v>
      </c>
      <c r="V27" s="28">
        <f t="shared" si="3"/>
        <v>9.0692288151910619E-2</v>
      </c>
      <c r="W27" s="28">
        <f t="shared" si="4"/>
        <v>0</v>
      </c>
      <c r="X27" s="29">
        <f t="shared" si="5"/>
        <v>-4.0973304539960817E-10</v>
      </c>
    </row>
    <row r="28" spans="1:24" ht="17.25" thickBot="1" x14ac:dyDescent="0.3">
      <c r="A28" s="75"/>
      <c r="B28" s="15" t="s">
        <v>49</v>
      </c>
      <c r="C28" s="16">
        <v>1</v>
      </c>
      <c r="D28" s="17">
        <v>0.23257420000000001</v>
      </c>
      <c r="E28" s="16">
        <v>1297</v>
      </c>
      <c r="F28" s="17">
        <v>28.166293115999999</v>
      </c>
      <c r="G28" s="18">
        <v>1298</v>
      </c>
      <c r="H28" s="19">
        <v>28.398867315999997</v>
      </c>
      <c r="I28" s="20">
        <v>1290</v>
      </c>
      <c r="J28" s="21">
        <v>27.457686716000001</v>
      </c>
      <c r="K28" s="20">
        <v>8</v>
      </c>
      <c r="L28" s="21">
        <v>0.94118060000000003</v>
      </c>
      <c r="M28" s="20">
        <v>0</v>
      </c>
      <c r="N28" s="21">
        <v>0</v>
      </c>
      <c r="O28" s="20">
        <v>0</v>
      </c>
      <c r="P28" s="21">
        <v>-4.4408920985006262E-15</v>
      </c>
      <c r="Q28" s="22">
        <v>0</v>
      </c>
      <c r="R28" s="23">
        <v>-1.0000002603760549E-8</v>
      </c>
      <c r="S28" s="30">
        <f t="shared" si="0"/>
        <v>0.99383667180277346</v>
      </c>
      <c r="T28" s="31">
        <f t="shared" si="1"/>
        <v>0.96685851623843699</v>
      </c>
      <c r="U28" s="31">
        <f t="shared" si="2"/>
        <v>6.1633281972265025E-3</v>
      </c>
      <c r="V28" s="31">
        <f t="shared" si="3"/>
        <v>3.3141483761563138E-2</v>
      </c>
      <c r="W28" s="31">
        <f t="shared" si="4"/>
        <v>0</v>
      </c>
      <c r="X28" s="32">
        <f t="shared" si="5"/>
        <v>-3.521268116959905E-10</v>
      </c>
    </row>
    <row r="29" spans="1:24" ht="15" customHeight="1" x14ac:dyDescent="0.3">
      <c r="A29" s="74" t="s">
        <v>18</v>
      </c>
      <c r="B29" s="8" t="s">
        <v>47</v>
      </c>
      <c r="C29" s="9">
        <v>3</v>
      </c>
      <c r="D29" s="10">
        <v>0.09</v>
      </c>
      <c r="E29" s="9">
        <v>9208</v>
      </c>
      <c r="F29" s="10">
        <v>232.59491102800001</v>
      </c>
      <c r="G29" s="11">
        <v>9211</v>
      </c>
      <c r="H29" s="12">
        <v>232.68491102800002</v>
      </c>
      <c r="I29" s="9">
        <v>8711</v>
      </c>
      <c r="J29" s="10">
        <v>217.047534902</v>
      </c>
      <c r="K29" s="9">
        <v>265</v>
      </c>
      <c r="L29" s="10">
        <v>10.305326173999999</v>
      </c>
      <c r="M29" s="9">
        <v>234</v>
      </c>
      <c r="N29" s="10">
        <v>4.6134585000000001</v>
      </c>
      <c r="O29" s="9">
        <v>0</v>
      </c>
      <c r="P29" s="10">
        <v>0</v>
      </c>
      <c r="Q29" s="13">
        <v>1</v>
      </c>
      <c r="R29" s="14">
        <v>0.71859145200002139</v>
      </c>
      <c r="S29" s="27">
        <f t="shared" si="0"/>
        <v>0.94571707740744759</v>
      </c>
      <c r="T29" s="28">
        <f t="shared" si="1"/>
        <v>0.93279591677468809</v>
      </c>
      <c r="U29" s="28">
        <f t="shared" si="2"/>
        <v>5.4174356747367279E-2</v>
      </c>
      <c r="V29" s="28">
        <f t="shared" si="3"/>
        <v>6.4115823445916334E-2</v>
      </c>
      <c r="W29" s="28">
        <f t="shared" si="4"/>
        <v>1.0856584518510477E-4</v>
      </c>
      <c r="X29" s="29">
        <f t="shared" si="5"/>
        <v>3.0882597793956226E-3</v>
      </c>
    </row>
    <row r="30" spans="1:24" ht="17.25" thickBot="1" x14ac:dyDescent="0.3">
      <c r="A30" s="75"/>
      <c r="B30" s="15" t="s">
        <v>49</v>
      </c>
      <c r="C30" s="16">
        <v>6</v>
      </c>
      <c r="D30" s="17">
        <v>0.15</v>
      </c>
      <c r="E30" s="16">
        <v>9286</v>
      </c>
      <c r="F30" s="17">
        <v>205.29000000000002</v>
      </c>
      <c r="G30" s="18">
        <v>9292</v>
      </c>
      <c r="H30" s="19">
        <v>205.44000000000003</v>
      </c>
      <c r="I30" s="20">
        <v>8579</v>
      </c>
      <c r="J30" s="21">
        <v>187.67509534000001</v>
      </c>
      <c r="K30" s="20">
        <v>710</v>
      </c>
      <c r="L30" s="21">
        <v>17.685864711000001</v>
      </c>
      <c r="M30" s="20">
        <v>0</v>
      </c>
      <c r="N30" s="21">
        <v>0</v>
      </c>
      <c r="O30" s="20">
        <v>3</v>
      </c>
      <c r="P30" s="21">
        <v>7.9039949000012655E-2</v>
      </c>
      <c r="Q30" s="22">
        <v>1</v>
      </c>
      <c r="R30" s="23">
        <v>0.71859145200002139</v>
      </c>
      <c r="S30" s="30">
        <f t="shared" si="0"/>
        <v>0.92326732673267331</v>
      </c>
      <c r="T30" s="31">
        <f t="shared" si="1"/>
        <v>0.91352752794003111</v>
      </c>
      <c r="U30" s="31">
        <f t="shared" si="2"/>
        <v>7.6409814894532926E-2</v>
      </c>
      <c r="V30" s="31">
        <f t="shared" si="3"/>
        <v>8.6087737105724288E-2</v>
      </c>
      <c r="W30" s="31">
        <f t="shared" si="4"/>
        <v>1.0761945759793371E-4</v>
      </c>
      <c r="X30" s="32">
        <f t="shared" si="5"/>
        <v>3.4978166471963655E-3</v>
      </c>
    </row>
    <row r="31" spans="1:24" ht="63.75" customHeight="1" x14ac:dyDescent="0.25">
      <c r="A31" s="78" t="s">
        <v>0</v>
      </c>
      <c r="B31" s="86" t="s">
        <v>31</v>
      </c>
      <c r="C31" s="64" t="s">
        <v>1</v>
      </c>
      <c r="D31" s="64"/>
      <c r="E31" s="64" t="s">
        <v>2</v>
      </c>
      <c r="F31" s="64"/>
      <c r="G31" s="64" t="s">
        <v>3</v>
      </c>
      <c r="H31" s="64"/>
      <c r="I31" s="64" t="s">
        <v>4</v>
      </c>
      <c r="J31" s="64"/>
      <c r="K31" s="64" t="s">
        <v>5</v>
      </c>
      <c r="L31" s="64"/>
      <c r="M31" s="64" t="s">
        <v>6</v>
      </c>
      <c r="N31" s="64"/>
      <c r="O31" s="64" t="s">
        <v>7</v>
      </c>
      <c r="P31" s="64"/>
      <c r="Q31" s="64" t="s">
        <v>8</v>
      </c>
      <c r="R31" s="65"/>
      <c r="S31" s="69" t="s">
        <v>43</v>
      </c>
      <c r="T31" s="69"/>
      <c r="U31" s="69" t="s">
        <v>44</v>
      </c>
      <c r="V31" s="69"/>
      <c r="W31" s="69" t="s">
        <v>45</v>
      </c>
      <c r="X31" s="69"/>
    </row>
    <row r="32" spans="1:24" x14ac:dyDescent="0.25">
      <c r="A32" s="79"/>
      <c r="B32" s="85"/>
      <c r="C32" s="54" t="s">
        <v>41</v>
      </c>
      <c r="D32" s="56" t="s">
        <v>33</v>
      </c>
      <c r="E32" s="54" t="s">
        <v>41</v>
      </c>
      <c r="F32" s="56" t="s">
        <v>33</v>
      </c>
      <c r="G32" s="54" t="s">
        <v>41</v>
      </c>
      <c r="H32" s="56" t="s">
        <v>33</v>
      </c>
      <c r="I32" s="54" t="s">
        <v>41</v>
      </c>
      <c r="J32" s="56" t="s">
        <v>33</v>
      </c>
      <c r="K32" s="54" t="s">
        <v>41</v>
      </c>
      <c r="L32" s="56" t="s">
        <v>33</v>
      </c>
      <c r="M32" s="54" t="s">
        <v>41</v>
      </c>
      <c r="N32" s="56" t="s">
        <v>33</v>
      </c>
      <c r="O32" s="54" t="s">
        <v>41</v>
      </c>
      <c r="P32" s="56" t="s">
        <v>33</v>
      </c>
      <c r="Q32" s="54" t="s">
        <v>41</v>
      </c>
      <c r="R32" s="56" t="s">
        <v>33</v>
      </c>
      <c r="S32" s="54" t="s">
        <v>41</v>
      </c>
      <c r="T32" s="56" t="s">
        <v>33</v>
      </c>
      <c r="U32" s="54" t="s">
        <v>41</v>
      </c>
      <c r="V32" s="56" t="s">
        <v>33</v>
      </c>
      <c r="W32" s="54" t="s">
        <v>41</v>
      </c>
      <c r="X32" s="56" t="s">
        <v>33</v>
      </c>
    </row>
    <row r="33" spans="1:24" ht="15.75" thickBot="1" x14ac:dyDescent="0.3">
      <c r="A33" s="80"/>
      <c r="B33" s="87"/>
      <c r="C33" s="70"/>
      <c r="D33" s="71"/>
      <c r="E33" s="70"/>
      <c r="F33" s="71"/>
      <c r="G33" s="70"/>
      <c r="H33" s="71"/>
      <c r="I33" s="70"/>
      <c r="J33" s="71"/>
      <c r="K33" s="70"/>
      <c r="L33" s="71"/>
      <c r="M33" s="70"/>
      <c r="N33" s="71"/>
      <c r="O33" s="70"/>
      <c r="P33" s="71"/>
      <c r="Q33" s="70"/>
      <c r="R33" s="71"/>
      <c r="S33" s="70"/>
      <c r="T33" s="71"/>
      <c r="U33" s="70"/>
      <c r="V33" s="71"/>
      <c r="W33" s="70"/>
      <c r="X33" s="71"/>
    </row>
    <row r="34" spans="1:24" ht="16.5" x14ac:dyDescent="0.3">
      <c r="A34" s="74" t="s">
        <v>19</v>
      </c>
      <c r="B34" s="8" t="s">
        <v>47</v>
      </c>
      <c r="C34" s="9">
        <v>6</v>
      </c>
      <c r="D34" s="10">
        <v>2.8461905180000473</v>
      </c>
      <c r="E34" s="9">
        <v>53350</v>
      </c>
      <c r="F34" s="10">
        <v>515.49615774900008</v>
      </c>
      <c r="G34" s="11">
        <v>53356</v>
      </c>
      <c r="H34" s="12">
        <v>518.34234826700015</v>
      </c>
      <c r="I34" s="9">
        <v>52875</v>
      </c>
      <c r="J34" s="10">
        <v>490.2807153739995</v>
      </c>
      <c r="K34" s="9">
        <v>305</v>
      </c>
      <c r="L34" s="10">
        <v>26.317154142</v>
      </c>
      <c r="M34" s="9">
        <v>0</v>
      </c>
      <c r="N34" s="10">
        <v>0</v>
      </c>
      <c r="O34" s="9">
        <v>0</v>
      </c>
      <c r="P34" s="10">
        <v>0</v>
      </c>
      <c r="Q34" s="13">
        <v>176</v>
      </c>
      <c r="R34" s="14">
        <v>1.7444787510006492</v>
      </c>
      <c r="S34" s="27">
        <f t="shared" ref="S34:S43" si="6">I34/G34</f>
        <v>0.99098508134043028</v>
      </c>
      <c r="T34" s="28">
        <f t="shared" ref="T34:T43" si="7">J34/H34</f>
        <v>0.94586274305616647</v>
      </c>
      <c r="U34" s="28">
        <f t="shared" ref="U34:U43" si="8">(K34+M34)/G34</f>
        <v>5.7163205637604016E-3</v>
      </c>
      <c r="V34" s="28">
        <f t="shared" ref="V34:V43" si="9">(L34+N34)/H34</f>
        <v>5.0771761616598479E-2</v>
      </c>
      <c r="W34" s="28">
        <f t="shared" ref="W34:W43" si="10">Q34/G34</f>
        <v>3.2985980958092809E-3</v>
      </c>
      <c r="X34" s="29">
        <f t="shared" ref="X34:X43" si="11">R34/H34</f>
        <v>3.3654953272350832E-3</v>
      </c>
    </row>
    <row r="35" spans="1:24" ht="17.25" thickBot="1" x14ac:dyDescent="0.3">
      <c r="A35" s="75"/>
      <c r="B35" s="15" t="s">
        <v>49</v>
      </c>
      <c r="C35" s="16">
        <v>19</v>
      </c>
      <c r="D35" s="17">
        <v>1.5080076140000076</v>
      </c>
      <c r="E35" s="16">
        <v>48700</v>
      </c>
      <c r="F35" s="17">
        <v>426.40608261300008</v>
      </c>
      <c r="G35" s="18">
        <v>48719</v>
      </c>
      <c r="H35" s="19">
        <v>427.91409022700009</v>
      </c>
      <c r="I35" s="20">
        <v>48572</v>
      </c>
      <c r="J35" s="21">
        <v>415.54677522200001</v>
      </c>
      <c r="K35" s="20">
        <v>141</v>
      </c>
      <c r="L35" s="21">
        <v>9.5211244869999998</v>
      </c>
      <c r="M35" s="20">
        <v>0</v>
      </c>
      <c r="N35" s="21">
        <v>2.4028122425079346E-14</v>
      </c>
      <c r="O35" s="20">
        <v>6</v>
      </c>
      <c r="P35" s="21">
        <v>2.8461905180000562</v>
      </c>
      <c r="Q35" s="22">
        <v>176</v>
      </c>
      <c r="R35" s="23">
        <v>1.7444787510006492</v>
      </c>
      <c r="S35" s="30">
        <f t="shared" si="6"/>
        <v>0.99698269668917672</v>
      </c>
      <c r="T35" s="31">
        <f t="shared" si="7"/>
        <v>0.97109860299659811</v>
      </c>
      <c r="U35" s="31">
        <f t="shared" si="8"/>
        <v>2.8941480736468317E-3</v>
      </c>
      <c r="V35" s="31">
        <f t="shared" si="9"/>
        <v>2.2250084081010871E-2</v>
      </c>
      <c r="W35" s="31">
        <f t="shared" si="10"/>
        <v>3.6125536238428538E-3</v>
      </c>
      <c r="X35" s="32">
        <f t="shared" si="11"/>
        <v>4.076703223479361E-3</v>
      </c>
    </row>
    <row r="36" spans="1:24" ht="16.5" x14ac:dyDescent="0.3">
      <c r="A36" s="82" t="s">
        <v>20</v>
      </c>
      <c r="B36" s="8" t="s">
        <v>47</v>
      </c>
      <c r="C36" s="9">
        <v>0</v>
      </c>
      <c r="D36" s="10">
        <v>0</v>
      </c>
      <c r="E36" s="9">
        <v>9675</v>
      </c>
      <c r="F36" s="10">
        <v>164.48294094799999</v>
      </c>
      <c r="G36" s="11">
        <v>9675</v>
      </c>
      <c r="H36" s="12">
        <v>164.48294094799999</v>
      </c>
      <c r="I36" s="9">
        <v>9605</v>
      </c>
      <c r="J36" s="10">
        <v>155.03487605300003</v>
      </c>
      <c r="K36" s="9">
        <v>69</v>
      </c>
      <c r="L36" s="10">
        <v>9.4280648969999987</v>
      </c>
      <c r="M36" s="9">
        <v>1</v>
      </c>
      <c r="N36" s="10">
        <v>0.02</v>
      </c>
      <c r="O36" s="9">
        <v>0</v>
      </c>
      <c r="P36" s="10">
        <v>0</v>
      </c>
      <c r="Q36" s="13">
        <v>0</v>
      </c>
      <c r="R36" s="14">
        <v>-2.0000396720731839E-9</v>
      </c>
      <c r="S36" s="27">
        <f t="shared" si="6"/>
        <v>0.992764857881137</v>
      </c>
      <c r="T36" s="28">
        <f t="shared" si="7"/>
        <v>0.94255899827334133</v>
      </c>
      <c r="U36" s="28">
        <f t="shared" si="8"/>
        <v>7.2351421188630487E-3</v>
      </c>
      <c r="V36" s="28">
        <f t="shared" si="9"/>
        <v>5.74410017388182E-2</v>
      </c>
      <c r="W36" s="28">
        <f t="shared" si="10"/>
        <v>0</v>
      </c>
      <c r="X36" s="29">
        <f t="shared" si="11"/>
        <v>-1.2159556854625314E-11</v>
      </c>
    </row>
    <row r="37" spans="1:24" ht="17.25" thickBot="1" x14ac:dyDescent="0.3">
      <c r="A37" s="83"/>
      <c r="B37" s="15" t="s">
        <v>49</v>
      </c>
      <c r="C37" s="16">
        <v>0</v>
      </c>
      <c r="D37" s="17">
        <v>0</v>
      </c>
      <c r="E37" s="16">
        <v>8011</v>
      </c>
      <c r="F37" s="17">
        <v>118.08165427799997</v>
      </c>
      <c r="G37" s="18">
        <v>8011</v>
      </c>
      <c r="H37" s="19">
        <v>118.08165427799997</v>
      </c>
      <c r="I37" s="20">
        <v>7932</v>
      </c>
      <c r="J37" s="21">
        <v>108.65815669999998</v>
      </c>
      <c r="K37" s="20">
        <v>79</v>
      </c>
      <c r="L37" s="21">
        <v>9.423497578000001</v>
      </c>
      <c r="M37" s="20">
        <v>0</v>
      </c>
      <c r="N37" s="21">
        <v>0</v>
      </c>
      <c r="O37" s="20">
        <v>0</v>
      </c>
      <c r="P37" s="21">
        <v>-5.3290705182007514E-15</v>
      </c>
      <c r="Q37" s="22">
        <v>0</v>
      </c>
      <c r="R37" s="23">
        <v>-2.0000396720731839E-9</v>
      </c>
      <c r="S37" s="30">
        <f t="shared" si="6"/>
        <v>0.99013855948071405</v>
      </c>
      <c r="T37" s="31">
        <f t="shared" si="7"/>
        <v>0.92019507487747221</v>
      </c>
      <c r="U37" s="31">
        <f t="shared" si="8"/>
        <v>9.8614405192859814E-3</v>
      </c>
      <c r="V37" s="31">
        <f t="shared" si="9"/>
        <v>7.9804925122527792E-2</v>
      </c>
      <c r="W37" s="31">
        <f t="shared" si="10"/>
        <v>0</v>
      </c>
      <c r="X37" s="32">
        <f t="shared" si="11"/>
        <v>-1.6937768058063319E-11</v>
      </c>
    </row>
    <row r="38" spans="1:24" ht="16.5" x14ac:dyDescent="0.3">
      <c r="A38" s="74" t="s">
        <v>21</v>
      </c>
      <c r="B38" s="8" t="s">
        <v>47</v>
      </c>
      <c r="C38" s="9">
        <v>6</v>
      </c>
      <c r="D38" s="10">
        <v>0.76368774199998812</v>
      </c>
      <c r="E38" s="9">
        <v>1678</v>
      </c>
      <c r="F38" s="10">
        <v>152.74086863100001</v>
      </c>
      <c r="G38" s="11">
        <v>1684</v>
      </c>
      <c r="H38" s="12">
        <v>153.50455637300001</v>
      </c>
      <c r="I38" s="9">
        <v>1664</v>
      </c>
      <c r="J38" s="10">
        <v>150.69394855799999</v>
      </c>
      <c r="K38" s="9">
        <v>20</v>
      </c>
      <c r="L38" s="10">
        <v>2.810607815</v>
      </c>
      <c r="M38" s="9">
        <v>0</v>
      </c>
      <c r="N38" s="10">
        <v>0</v>
      </c>
      <c r="O38" s="9">
        <v>0</v>
      </c>
      <c r="P38" s="10">
        <v>0</v>
      </c>
      <c r="Q38" s="13">
        <v>0</v>
      </c>
      <c r="R38" s="14">
        <v>2.5757174171303632E-14</v>
      </c>
      <c r="S38" s="27">
        <f t="shared" si="6"/>
        <v>0.98812351543942989</v>
      </c>
      <c r="T38" s="28">
        <f t="shared" si="7"/>
        <v>0.9816903948559641</v>
      </c>
      <c r="U38" s="28">
        <f t="shared" si="8"/>
        <v>1.1876484560570071E-2</v>
      </c>
      <c r="V38" s="28">
        <f t="shared" si="9"/>
        <v>1.8309605144035707E-2</v>
      </c>
      <c r="W38" s="28">
        <f t="shared" si="10"/>
        <v>0</v>
      </c>
      <c r="X38" s="29">
        <f t="shared" si="11"/>
        <v>1.6779419959832588E-16</v>
      </c>
    </row>
    <row r="39" spans="1:24" ht="17.25" thickBot="1" x14ac:dyDescent="0.3">
      <c r="A39" s="75"/>
      <c r="B39" s="15" t="s">
        <v>49</v>
      </c>
      <c r="C39" s="16">
        <v>4</v>
      </c>
      <c r="D39" s="17">
        <v>0.35312113500000003</v>
      </c>
      <c r="E39" s="16">
        <v>1310</v>
      </c>
      <c r="F39" s="17">
        <v>145.0267950969999</v>
      </c>
      <c r="G39" s="18">
        <v>1314</v>
      </c>
      <c r="H39" s="19">
        <v>145.37991623199991</v>
      </c>
      <c r="I39" s="20">
        <v>1264</v>
      </c>
      <c r="J39" s="21">
        <v>141.524081172</v>
      </c>
      <c r="K39" s="20">
        <v>39</v>
      </c>
      <c r="L39" s="21">
        <v>2.9082140670000003</v>
      </c>
      <c r="M39" s="20">
        <v>5</v>
      </c>
      <c r="N39" s="21">
        <v>0.18393325099999999</v>
      </c>
      <c r="O39" s="20">
        <v>6</v>
      </c>
      <c r="P39" s="21">
        <v>0.7636877419999184</v>
      </c>
      <c r="Q39" s="22">
        <v>0</v>
      </c>
      <c r="R39" s="23">
        <v>2.5757174171303632E-14</v>
      </c>
      <c r="S39" s="30">
        <f t="shared" si="6"/>
        <v>0.96194824961948244</v>
      </c>
      <c r="T39" s="31">
        <f t="shared" si="7"/>
        <v>0.97347752592010917</v>
      </c>
      <c r="U39" s="31">
        <f t="shared" si="8"/>
        <v>3.3485540334855401E-2</v>
      </c>
      <c r="V39" s="31">
        <f t="shared" si="9"/>
        <v>2.1269425641059631E-2</v>
      </c>
      <c r="W39" s="31">
        <f t="shared" si="10"/>
        <v>0</v>
      </c>
      <c r="X39" s="32">
        <f t="shared" si="11"/>
        <v>1.7717147484250758E-16</v>
      </c>
    </row>
    <row r="40" spans="1:24" ht="16.5" x14ac:dyDescent="0.3">
      <c r="A40" s="72" t="s">
        <v>22</v>
      </c>
      <c r="B40" s="8" t="s">
        <v>47</v>
      </c>
      <c r="C40" s="9">
        <v>29</v>
      </c>
      <c r="D40" s="10">
        <v>3.4662162999999908</v>
      </c>
      <c r="E40" s="9">
        <v>78715</v>
      </c>
      <c r="F40" s="10">
        <v>317.25565367799999</v>
      </c>
      <c r="G40" s="11">
        <v>78744</v>
      </c>
      <c r="H40" s="12">
        <v>320.72186997799997</v>
      </c>
      <c r="I40" s="9">
        <v>78255</v>
      </c>
      <c r="J40" s="10">
        <v>304.91000000000003</v>
      </c>
      <c r="K40" s="9">
        <v>207</v>
      </c>
      <c r="L40" s="10">
        <v>9.0281993000000007</v>
      </c>
      <c r="M40" s="9">
        <v>22</v>
      </c>
      <c r="N40" s="10">
        <v>0.11</v>
      </c>
      <c r="O40" s="9">
        <v>0</v>
      </c>
      <c r="P40" s="10">
        <v>0</v>
      </c>
      <c r="Q40" s="13">
        <v>260</v>
      </c>
      <c r="R40" s="14">
        <v>6.6736706779999464</v>
      </c>
      <c r="S40" s="27">
        <f t="shared" si="6"/>
        <v>0.99379000304785126</v>
      </c>
      <c r="T40" s="28">
        <f t="shared" si="7"/>
        <v>0.95069912139423307</v>
      </c>
      <c r="U40" s="28">
        <f t="shared" si="8"/>
        <v>2.9081580818856039E-3</v>
      </c>
      <c r="V40" s="28">
        <f t="shared" si="9"/>
        <v>2.849259796541732E-2</v>
      </c>
      <c r="W40" s="28">
        <f t="shared" si="10"/>
        <v>3.3018388702631312E-3</v>
      </c>
      <c r="X40" s="29">
        <f t="shared" si="11"/>
        <v>2.0808280640349626E-2</v>
      </c>
    </row>
    <row r="41" spans="1:24" ht="17.25" thickBot="1" x14ac:dyDescent="0.3">
      <c r="A41" s="73"/>
      <c r="B41" s="15" t="s">
        <v>49</v>
      </c>
      <c r="C41" s="16">
        <v>24</v>
      </c>
      <c r="D41" s="17">
        <v>3.3166503000000001</v>
      </c>
      <c r="E41" s="16">
        <v>48467</v>
      </c>
      <c r="F41" s="17">
        <v>191.827634273</v>
      </c>
      <c r="G41" s="18">
        <v>48491</v>
      </c>
      <c r="H41" s="19">
        <v>195.14428457299999</v>
      </c>
      <c r="I41" s="20">
        <v>48236</v>
      </c>
      <c r="J41" s="21">
        <v>186.265046173</v>
      </c>
      <c r="K41" s="20">
        <v>226</v>
      </c>
      <c r="L41" s="21">
        <v>5.4130221000000001</v>
      </c>
      <c r="M41" s="20">
        <v>0</v>
      </c>
      <c r="N41" s="21">
        <v>0</v>
      </c>
      <c r="O41" s="20">
        <v>29</v>
      </c>
      <c r="P41" s="21">
        <v>3.4662162999999913</v>
      </c>
      <c r="Q41" s="22">
        <v>260</v>
      </c>
      <c r="R41" s="23">
        <v>6.6736706779999464</v>
      </c>
      <c r="S41" s="30">
        <f t="shared" si="6"/>
        <v>0.99474129219855234</v>
      </c>
      <c r="T41" s="31">
        <f t="shared" si="7"/>
        <v>0.9544991111606016</v>
      </c>
      <c r="U41" s="31">
        <f t="shared" si="8"/>
        <v>4.6606586789301107E-3</v>
      </c>
      <c r="V41" s="31">
        <f t="shared" si="9"/>
        <v>2.7738563349904748E-2</v>
      </c>
      <c r="W41" s="31">
        <f t="shared" si="10"/>
        <v>5.3618197191231363E-3</v>
      </c>
      <c r="X41" s="32">
        <f t="shared" si="11"/>
        <v>3.4198647900976292E-2</v>
      </c>
    </row>
    <row r="42" spans="1:24" ht="16.5" x14ac:dyDescent="0.3">
      <c r="A42" s="72" t="s">
        <v>23</v>
      </c>
      <c r="B42" s="8" t="s">
        <v>47</v>
      </c>
      <c r="C42" s="9">
        <v>63</v>
      </c>
      <c r="D42" s="10">
        <v>0.5269855</v>
      </c>
      <c r="E42" s="9">
        <v>6434</v>
      </c>
      <c r="F42" s="10">
        <v>44.314906130899999</v>
      </c>
      <c r="G42" s="11">
        <v>6497</v>
      </c>
      <c r="H42" s="12">
        <v>44.841891630900001</v>
      </c>
      <c r="I42" s="9">
        <v>5608</v>
      </c>
      <c r="J42" s="10">
        <v>40.757603633899997</v>
      </c>
      <c r="K42" s="9">
        <v>8</v>
      </c>
      <c r="L42" s="10">
        <v>1.4183151000000001</v>
      </c>
      <c r="M42" s="9">
        <v>876</v>
      </c>
      <c r="N42" s="10">
        <v>2.4611104579999998</v>
      </c>
      <c r="O42" s="9">
        <v>1</v>
      </c>
      <c r="P42" s="10">
        <v>6.0199999999999997E-2</v>
      </c>
      <c r="Q42" s="13">
        <v>4</v>
      </c>
      <c r="R42" s="14">
        <v>0.14466243900000422</v>
      </c>
      <c r="S42" s="27">
        <f t="shared" si="6"/>
        <v>0.86316761582268742</v>
      </c>
      <c r="T42" s="28">
        <f t="shared" si="7"/>
        <v>0.90891802623719886</v>
      </c>
      <c r="U42" s="28">
        <f t="shared" si="8"/>
        <v>0.13606279821456058</v>
      </c>
      <c r="V42" s="28">
        <f t="shared" si="9"/>
        <v>8.651342342852314E-2</v>
      </c>
      <c r="W42" s="28">
        <f t="shared" si="10"/>
        <v>6.1566877020163152E-4</v>
      </c>
      <c r="X42" s="29">
        <f t="shared" si="11"/>
        <v>3.2260556755888303E-3</v>
      </c>
    </row>
    <row r="43" spans="1:24" ht="17.25" thickBot="1" x14ac:dyDescent="0.3">
      <c r="A43" s="73"/>
      <c r="B43" s="15" t="s">
        <v>49</v>
      </c>
      <c r="C43" s="16">
        <v>1</v>
      </c>
      <c r="D43" s="17">
        <v>1.5190393999999999E-2</v>
      </c>
      <c r="E43" s="16">
        <v>7330</v>
      </c>
      <c r="F43" s="17">
        <v>38.480007883999995</v>
      </c>
      <c r="G43" s="18">
        <v>7331</v>
      </c>
      <c r="H43" s="19">
        <v>38.495198277999997</v>
      </c>
      <c r="I43" s="20">
        <v>7262</v>
      </c>
      <c r="J43" s="21">
        <v>37.34419244</v>
      </c>
      <c r="K43" s="20">
        <v>6</v>
      </c>
      <c r="L43" s="21">
        <v>0.43602784399999994</v>
      </c>
      <c r="M43" s="20">
        <v>0</v>
      </c>
      <c r="N43" s="21">
        <v>0</v>
      </c>
      <c r="O43" s="20">
        <v>63</v>
      </c>
      <c r="P43" s="21">
        <v>0.71497799399999618</v>
      </c>
      <c r="Q43" s="22">
        <v>4</v>
      </c>
      <c r="R43" s="23">
        <v>0.14466243900000422</v>
      </c>
      <c r="S43" s="30">
        <f t="shared" si="6"/>
        <v>0.99058791433637972</v>
      </c>
      <c r="T43" s="31">
        <f t="shared" si="7"/>
        <v>0.97010001533989254</v>
      </c>
      <c r="U43" s="31">
        <f t="shared" si="8"/>
        <v>8.1844223161915155E-4</v>
      </c>
      <c r="V43" s="31">
        <f t="shared" si="9"/>
        <v>1.132681122593905E-2</v>
      </c>
      <c r="W43" s="31">
        <f t="shared" si="10"/>
        <v>5.4562815441276766E-4</v>
      </c>
      <c r="X43" s="32">
        <f t="shared" si="11"/>
        <v>3.7579346378553086E-3</v>
      </c>
    </row>
    <row r="44" spans="1:24" ht="16.5" x14ac:dyDescent="0.3">
      <c r="A44" s="72" t="s">
        <v>38</v>
      </c>
      <c r="B44" s="8" t="s">
        <v>47</v>
      </c>
      <c r="C44" s="9">
        <v>1</v>
      </c>
      <c r="D44" s="10">
        <v>1E-3</v>
      </c>
      <c r="E44" s="9">
        <v>5</v>
      </c>
      <c r="F44" s="10">
        <v>1.495486E-2</v>
      </c>
      <c r="G44" s="11">
        <v>6</v>
      </c>
      <c r="H44" s="12">
        <v>1.5954860000000001E-2</v>
      </c>
      <c r="I44" s="9">
        <v>6</v>
      </c>
      <c r="J44" s="10">
        <v>1.5954860000000001E-2</v>
      </c>
      <c r="K44" s="9">
        <v>0</v>
      </c>
      <c r="L44" s="10">
        <v>0</v>
      </c>
      <c r="M44" s="9">
        <v>0</v>
      </c>
      <c r="N44" s="10">
        <v>0</v>
      </c>
      <c r="O44" s="9">
        <v>0</v>
      </c>
      <c r="P44" s="10">
        <v>0</v>
      </c>
      <c r="Q44" s="13">
        <v>0</v>
      </c>
      <c r="R44" s="14">
        <v>0</v>
      </c>
      <c r="S44" s="27">
        <v>0</v>
      </c>
      <c r="T44" s="28">
        <v>0</v>
      </c>
      <c r="U44" s="28">
        <v>0</v>
      </c>
      <c r="V44" s="28">
        <v>0</v>
      </c>
      <c r="W44" s="28">
        <v>0</v>
      </c>
      <c r="X44" s="29">
        <v>0</v>
      </c>
    </row>
    <row r="45" spans="1:24" ht="17.25" thickBot="1" x14ac:dyDescent="0.3">
      <c r="A45" s="73"/>
      <c r="B45" s="15" t="s">
        <v>49</v>
      </c>
      <c r="C45" s="16">
        <v>0</v>
      </c>
      <c r="D45" s="17">
        <v>0</v>
      </c>
      <c r="E45" s="16">
        <v>8</v>
      </c>
      <c r="F45" s="17">
        <v>1.7859069000000002E-2</v>
      </c>
      <c r="G45" s="18">
        <v>8</v>
      </c>
      <c r="H45" s="19">
        <v>1.7859069000000002E-2</v>
      </c>
      <c r="I45" s="20">
        <v>7</v>
      </c>
      <c r="J45" s="21">
        <v>1.6859069000000001E-2</v>
      </c>
      <c r="K45" s="20">
        <v>0</v>
      </c>
      <c r="L45" s="21">
        <v>0</v>
      </c>
      <c r="M45" s="20">
        <v>0</v>
      </c>
      <c r="N45" s="21">
        <v>0</v>
      </c>
      <c r="O45" s="20">
        <v>1</v>
      </c>
      <c r="P45" s="21">
        <v>1.0000000000000009E-3</v>
      </c>
      <c r="Q45" s="22">
        <v>0</v>
      </c>
      <c r="R45" s="23">
        <v>0</v>
      </c>
      <c r="S45" s="30">
        <v>0</v>
      </c>
      <c r="T45" s="31">
        <v>0</v>
      </c>
      <c r="U45" s="31">
        <v>0</v>
      </c>
      <c r="V45" s="31">
        <v>0</v>
      </c>
      <c r="W45" s="31">
        <v>0</v>
      </c>
      <c r="X45" s="32">
        <f t="shared" ref="X45:X59" si="12">R45/H45</f>
        <v>0</v>
      </c>
    </row>
    <row r="46" spans="1:24" ht="16.5" x14ac:dyDescent="0.3">
      <c r="A46" s="72" t="s">
        <v>24</v>
      </c>
      <c r="B46" s="8" t="s">
        <v>47</v>
      </c>
      <c r="C46" s="9">
        <v>28</v>
      </c>
      <c r="D46" s="10">
        <v>1.1284922000000166</v>
      </c>
      <c r="E46" s="9">
        <v>37568</v>
      </c>
      <c r="F46" s="10">
        <v>891.29306811772108</v>
      </c>
      <c r="G46" s="11">
        <v>37596</v>
      </c>
      <c r="H46" s="12">
        <v>892.42156031772106</v>
      </c>
      <c r="I46" s="9">
        <v>37330</v>
      </c>
      <c r="J46" s="10">
        <v>870.45143025699997</v>
      </c>
      <c r="K46" s="9">
        <v>237</v>
      </c>
      <c r="L46" s="10">
        <v>20.817115999999999</v>
      </c>
      <c r="M46" s="9">
        <v>0</v>
      </c>
      <c r="N46" s="10">
        <v>0</v>
      </c>
      <c r="O46" s="9">
        <v>15</v>
      </c>
      <c r="P46" s="10">
        <v>0.44066107932613852</v>
      </c>
      <c r="Q46" s="13">
        <v>14</v>
      </c>
      <c r="R46" s="14">
        <v>0.71235298139495251</v>
      </c>
      <c r="S46" s="27">
        <f t="shared" ref="S46:S59" si="13">I46/G46</f>
        <v>0.9929247792318332</v>
      </c>
      <c r="T46" s="28">
        <f t="shared" ref="T46:T59" si="14">J46/H46</f>
        <v>0.97538144410932959</v>
      </c>
      <c r="U46" s="28">
        <f t="shared" ref="U46:U59" si="15">(K46+M46)/G46</f>
        <v>6.3038621129907439E-3</v>
      </c>
      <c r="V46" s="28">
        <f t="shared" ref="V46:V59" si="16">(L46+N46)/H46</f>
        <v>2.332654983435033E-2</v>
      </c>
      <c r="W46" s="28">
        <f t="shared" ref="W46:W59" si="17">Q46/G46</f>
        <v>3.7238004042983294E-4</v>
      </c>
      <c r="X46" s="29">
        <f t="shared" si="12"/>
        <v>7.9822475506008579E-4</v>
      </c>
    </row>
    <row r="47" spans="1:24" ht="17.25" thickBot="1" x14ac:dyDescent="0.3">
      <c r="A47" s="73"/>
      <c r="B47" s="15" t="s">
        <v>49</v>
      </c>
      <c r="C47" s="16">
        <v>45</v>
      </c>
      <c r="D47" s="17">
        <v>1.0824828000000508</v>
      </c>
      <c r="E47" s="16">
        <v>33087</v>
      </c>
      <c r="F47" s="17">
        <v>787.3621838106103</v>
      </c>
      <c r="G47" s="18">
        <v>33132</v>
      </c>
      <c r="H47" s="19">
        <v>788.4446666106104</v>
      </c>
      <c r="I47" s="20">
        <v>32915</v>
      </c>
      <c r="J47" s="21">
        <v>771.76868971599993</v>
      </c>
      <c r="K47" s="20">
        <v>177</v>
      </c>
      <c r="L47" s="21">
        <v>15.3697909</v>
      </c>
      <c r="M47" s="20">
        <v>12</v>
      </c>
      <c r="N47" s="21">
        <v>0.17769379461037488</v>
      </c>
      <c r="O47" s="20">
        <v>28</v>
      </c>
      <c r="P47" s="21">
        <v>1.1284922000000965</v>
      </c>
      <c r="Q47" s="22">
        <v>14</v>
      </c>
      <c r="R47" s="23">
        <v>0.71235298139495251</v>
      </c>
      <c r="S47" s="30">
        <f t="shared" si="13"/>
        <v>0.99345044066159605</v>
      </c>
      <c r="T47" s="31">
        <f t="shared" si="14"/>
        <v>0.97884952793669378</v>
      </c>
      <c r="U47" s="31">
        <f t="shared" si="15"/>
        <v>5.7044549076421588E-3</v>
      </c>
      <c r="V47" s="31">
        <f t="shared" si="16"/>
        <v>1.9719183035946414E-2</v>
      </c>
      <c r="W47" s="31">
        <f t="shared" si="17"/>
        <v>4.2255221538090064E-4</v>
      </c>
      <c r="X47" s="32">
        <f t="shared" si="12"/>
        <v>9.0349140727558844E-4</v>
      </c>
    </row>
    <row r="48" spans="1:24" ht="16.5" x14ac:dyDescent="0.3">
      <c r="A48" s="72" t="s">
        <v>25</v>
      </c>
      <c r="B48" s="8" t="s">
        <v>47</v>
      </c>
      <c r="C48" s="9">
        <v>60</v>
      </c>
      <c r="D48" s="10">
        <v>1.4560621439999966</v>
      </c>
      <c r="E48" s="9">
        <v>32314</v>
      </c>
      <c r="F48" s="10">
        <v>201.34235630000001</v>
      </c>
      <c r="G48" s="11">
        <v>32374</v>
      </c>
      <c r="H48" s="12">
        <v>202.79841844399999</v>
      </c>
      <c r="I48" s="9">
        <v>31622</v>
      </c>
      <c r="J48" s="10">
        <v>193.28901604399999</v>
      </c>
      <c r="K48" s="9">
        <v>670</v>
      </c>
      <c r="L48" s="10">
        <v>5.8006408</v>
      </c>
      <c r="M48" s="9">
        <v>51</v>
      </c>
      <c r="N48" s="10">
        <v>2.0670955000000002</v>
      </c>
      <c r="O48" s="9">
        <v>0</v>
      </c>
      <c r="P48" s="10">
        <v>0</v>
      </c>
      <c r="Q48" s="13">
        <v>31</v>
      </c>
      <c r="R48" s="14">
        <v>1.6416660999999988</v>
      </c>
      <c r="S48" s="27">
        <f t="shared" si="13"/>
        <v>0.97677148328905916</v>
      </c>
      <c r="T48" s="28">
        <f t="shared" si="14"/>
        <v>0.95310908993786903</v>
      </c>
      <c r="U48" s="28">
        <f t="shared" si="15"/>
        <v>2.2270958176314325E-2</v>
      </c>
      <c r="V48" s="28">
        <f t="shared" si="16"/>
        <v>3.8795846438874314E-2</v>
      </c>
      <c r="W48" s="28">
        <f t="shared" si="17"/>
        <v>9.5755853462655219E-4</v>
      </c>
      <c r="X48" s="29">
        <f t="shared" si="12"/>
        <v>8.0950636232566195E-3</v>
      </c>
    </row>
    <row r="49" spans="1:24" ht="17.25" thickBot="1" x14ac:dyDescent="0.3">
      <c r="A49" s="73"/>
      <c r="B49" s="15" t="s">
        <v>49</v>
      </c>
      <c r="C49" s="16">
        <v>990</v>
      </c>
      <c r="D49" s="17">
        <v>10.41167648300001</v>
      </c>
      <c r="E49" s="16">
        <v>31779</v>
      </c>
      <c r="F49" s="17">
        <v>169.6243671</v>
      </c>
      <c r="G49" s="18">
        <v>32769</v>
      </c>
      <c r="H49" s="19">
        <v>180.03604358300001</v>
      </c>
      <c r="I49" s="20">
        <v>32424</v>
      </c>
      <c r="J49" s="21">
        <v>172.66325303900001</v>
      </c>
      <c r="K49" s="20">
        <v>285</v>
      </c>
      <c r="L49" s="21">
        <v>5.9167284000000002</v>
      </c>
      <c r="M49" s="20">
        <v>0</v>
      </c>
      <c r="N49" s="21">
        <v>0</v>
      </c>
      <c r="O49" s="20">
        <v>60</v>
      </c>
      <c r="P49" s="21">
        <v>1.456062143999997</v>
      </c>
      <c r="Q49" s="22">
        <v>31</v>
      </c>
      <c r="R49" s="23">
        <v>1.6416660999999988</v>
      </c>
      <c r="S49" s="30">
        <f t="shared" si="13"/>
        <v>0.98947175684335809</v>
      </c>
      <c r="T49" s="31">
        <f t="shared" si="14"/>
        <v>0.95904825279832928</v>
      </c>
      <c r="U49" s="31">
        <f t="shared" si="15"/>
        <v>8.6972443467911754E-3</v>
      </c>
      <c r="V49" s="31">
        <f t="shared" si="16"/>
        <v>3.2864132549504051E-2</v>
      </c>
      <c r="W49" s="31">
        <f t="shared" si="17"/>
        <v>9.4601605175623302E-4</v>
      </c>
      <c r="X49" s="32">
        <f t="shared" si="12"/>
        <v>9.1185413061088509E-3</v>
      </c>
    </row>
    <row r="50" spans="1:24" ht="16.5" x14ac:dyDescent="0.3">
      <c r="A50" s="72" t="s">
        <v>26</v>
      </c>
      <c r="B50" s="8" t="s">
        <v>47</v>
      </c>
      <c r="C50" s="9">
        <v>3</v>
      </c>
      <c r="D50" s="10">
        <v>6.0000000000000997E-2</v>
      </c>
      <c r="E50" s="9">
        <v>5444</v>
      </c>
      <c r="F50" s="10">
        <v>121.08595298699998</v>
      </c>
      <c r="G50" s="11">
        <v>5447</v>
      </c>
      <c r="H50" s="12">
        <v>121.14595298699999</v>
      </c>
      <c r="I50" s="9">
        <v>5165</v>
      </c>
      <c r="J50" s="10">
        <v>118.22797448700004</v>
      </c>
      <c r="K50" s="9">
        <v>10</v>
      </c>
      <c r="L50" s="10">
        <v>0.62</v>
      </c>
      <c r="M50" s="9">
        <v>266</v>
      </c>
      <c r="N50" s="10">
        <v>2.1800000000000002</v>
      </c>
      <c r="O50" s="9">
        <v>4</v>
      </c>
      <c r="P50" s="10">
        <v>0.08</v>
      </c>
      <c r="Q50" s="13">
        <v>2</v>
      </c>
      <c r="R50" s="14">
        <v>3.7978499999946694E-2</v>
      </c>
      <c r="S50" s="27">
        <f t="shared" si="13"/>
        <v>0.94822838259592435</v>
      </c>
      <c r="T50" s="28">
        <f t="shared" si="14"/>
        <v>0.97591352886288263</v>
      </c>
      <c r="U50" s="28">
        <f t="shared" si="15"/>
        <v>5.0670093629520838E-2</v>
      </c>
      <c r="V50" s="28">
        <f t="shared" si="16"/>
        <v>2.31126168969133E-2</v>
      </c>
      <c r="W50" s="28">
        <f t="shared" si="17"/>
        <v>3.6717459151826694E-4</v>
      </c>
      <c r="X50" s="29">
        <f t="shared" si="12"/>
        <v>3.1349375743506771E-4</v>
      </c>
    </row>
    <row r="51" spans="1:24" ht="17.25" thickBot="1" x14ac:dyDescent="0.3">
      <c r="A51" s="73"/>
      <c r="B51" s="15" t="s">
        <v>49</v>
      </c>
      <c r="C51" s="16">
        <v>2</v>
      </c>
      <c r="D51" s="17">
        <v>2.1683232861282931E-2</v>
      </c>
      <c r="E51" s="16">
        <v>4908</v>
      </c>
      <c r="F51" s="17">
        <v>102.61581132800001</v>
      </c>
      <c r="G51" s="18">
        <v>4910</v>
      </c>
      <c r="H51" s="19">
        <v>102.63749456086128</v>
      </c>
      <c r="I51" s="20">
        <v>4448</v>
      </c>
      <c r="J51" s="21">
        <v>99.575529164999679</v>
      </c>
      <c r="K51" s="20">
        <v>358</v>
      </c>
      <c r="L51" s="21">
        <v>1.0368368908616046</v>
      </c>
      <c r="M51" s="20">
        <v>101</v>
      </c>
      <c r="N51" s="21">
        <v>1.965128505</v>
      </c>
      <c r="O51" s="20">
        <v>3</v>
      </c>
      <c r="P51" s="21">
        <v>6.0000000000000941E-2</v>
      </c>
      <c r="Q51" s="22">
        <v>2</v>
      </c>
      <c r="R51" s="23">
        <v>3.7978499999946694E-2</v>
      </c>
      <c r="S51" s="30">
        <f t="shared" si="13"/>
        <v>0.90590631364562113</v>
      </c>
      <c r="T51" s="31">
        <f t="shared" si="14"/>
        <v>0.9701671849165614</v>
      </c>
      <c r="U51" s="31">
        <f t="shared" si="15"/>
        <v>9.3482688391038696E-2</v>
      </c>
      <c r="V51" s="31">
        <f t="shared" si="16"/>
        <v>2.924823339370896E-2</v>
      </c>
      <c r="W51" s="31">
        <f t="shared" si="17"/>
        <v>4.0733197556008148E-4</v>
      </c>
      <c r="X51" s="32">
        <f t="shared" si="12"/>
        <v>3.700255950560685E-4</v>
      </c>
    </row>
    <row r="52" spans="1:24" ht="16.5" x14ac:dyDescent="0.3">
      <c r="A52" s="72" t="s">
        <v>27</v>
      </c>
      <c r="B52" s="8" t="s">
        <v>47</v>
      </c>
      <c r="C52" s="9">
        <v>0</v>
      </c>
      <c r="D52" s="10">
        <v>0</v>
      </c>
      <c r="E52" s="9">
        <v>486</v>
      </c>
      <c r="F52" s="10">
        <v>94.184476251999996</v>
      </c>
      <c r="G52" s="11">
        <v>486</v>
      </c>
      <c r="H52" s="12">
        <v>94.184476251999996</v>
      </c>
      <c r="I52" s="9">
        <v>486</v>
      </c>
      <c r="J52" s="10">
        <v>94.184476251999996</v>
      </c>
      <c r="K52" s="9">
        <v>0</v>
      </c>
      <c r="L52" s="10">
        <v>0</v>
      </c>
      <c r="M52" s="9">
        <v>0</v>
      </c>
      <c r="N52" s="10">
        <v>0</v>
      </c>
      <c r="O52" s="9">
        <v>0</v>
      </c>
      <c r="P52" s="10">
        <v>0</v>
      </c>
      <c r="Q52" s="13">
        <v>0</v>
      </c>
      <c r="R52" s="14">
        <v>0</v>
      </c>
      <c r="S52" s="27">
        <f t="shared" si="13"/>
        <v>1</v>
      </c>
      <c r="T52" s="28">
        <f t="shared" si="14"/>
        <v>1</v>
      </c>
      <c r="U52" s="28">
        <f t="shared" si="15"/>
        <v>0</v>
      </c>
      <c r="V52" s="28">
        <f t="shared" si="16"/>
        <v>0</v>
      </c>
      <c r="W52" s="28">
        <f t="shared" si="17"/>
        <v>0</v>
      </c>
      <c r="X52" s="29">
        <f t="shared" si="12"/>
        <v>0</v>
      </c>
    </row>
    <row r="53" spans="1:24" ht="17.25" thickBot="1" x14ac:dyDescent="0.3">
      <c r="A53" s="73"/>
      <c r="B53" s="15" t="s">
        <v>49</v>
      </c>
      <c r="C53" s="16">
        <v>0</v>
      </c>
      <c r="D53" s="17">
        <v>0</v>
      </c>
      <c r="E53" s="16">
        <v>577</v>
      </c>
      <c r="F53" s="17">
        <v>92.138702276000004</v>
      </c>
      <c r="G53" s="18">
        <v>577</v>
      </c>
      <c r="H53" s="19">
        <v>92.138702276000004</v>
      </c>
      <c r="I53" s="20">
        <v>576</v>
      </c>
      <c r="J53" s="21">
        <v>92.109717109000002</v>
      </c>
      <c r="K53" s="20">
        <v>1</v>
      </c>
      <c r="L53" s="21">
        <v>2.8985166999999999E-2</v>
      </c>
      <c r="M53" s="20">
        <v>0</v>
      </c>
      <c r="N53" s="21">
        <v>0</v>
      </c>
      <c r="O53" s="20">
        <v>0</v>
      </c>
      <c r="P53" s="21">
        <v>1.8665624601510444E-15</v>
      </c>
      <c r="Q53" s="22">
        <v>0</v>
      </c>
      <c r="R53" s="23">
        <v>0</v>
      </c>
      <c r="S53" s="30">
        <f t="shared" si="13"/>
        <v>0.99826689774696709</v>
      </c>
      <c r="T53" s="31">
        <f t="shared" si="14"/>
        <v>0.9996854181111301</v>
      </c>
      <c r="U53" s="31">
        <f t="shared" si="15"/>
        <v>1.7331022530329288E-3</v>
      </c>
      <c r="V53" s="31">
        <f t="shared" si="16"/>
        <v>3.1458188886984099E-4</v>
      </c>
      <c r="W53" s="31">
        <f t="shared" si="17"/>
        <v>0</v>
      </c>
      <c r="X53" s="32">
        <f t="shared" si="12"/>
        <v>0</v>
      </c>
    </row>
    <row r="54" spans="1:24" ht="16.5" x14ac:dyDescent="0.25">
      <c r="A54" s="72" t="s">
        <v>28</v>
      </c>
      <c r="B54" s="8" t="s">
        <v>47</v>
      </c>
      <c r="C54" s="25">
        <f>SUM(C5,C7,C9,C11,C13,C15,C17,C19,C21,C23,C25,C27,C29,C34,C36,C38,C40,C42,C44,C46,C48,C50,C52)</f>
        <v>1062</v>
      </c>
      <c r="D54" s="25">
        <f t="shared" ref="D54:R55" si="18">SUM(D5,D7,D9,D11,D13,D15,D17,D19,D21,D23,D25,D27,D29,D34,D36,D38,D40,D42,D44,D46,D48,D50,D52)</f>
        <v>41.363926350153832</v>
      </c>
      <c r="E54" s="25">
        <f t="shared" si="18"/>
        <v>610002</v>
      </c>
      <c r="F54" s="25">
        <f t="shared" si="18"/>
        <v>5271.8322689187062</v>
      </c>
      <c r="G54" s="25">
        <f t="shared" si="18"/>
        <v>611064</v>
      </c>
      <c r="H54" s="25">
        <f t="shared" si="18"/>
        <v>5313.1961952688607</v>
      </c>
      <c r="I54" s="25">
        <f t="shared" si="18"/>
        <v>604303</v>
      </c>
      <c r="J54" s="25">
        <f t="shared" si="18"/>
        <v>5093.1021702959206</v>
      </c>
      <c r="K54" s="25">
        <f t="shared" si="18"/>
        <v>2718</v>
      </c>
      <c r="L54" s="25">
        <f t="shared" si="18"/>
        <v>159.73233092899997</v>
      </c>
      <c r="M54" s="25">
        <f t="shared" si="18"/>
        <v>1639</v>
      </c>
      <c r="N54" s="25">
        <f t="shared" si="18"/>
        <v>16.960596032000002</v>
      </c>
      <c r="O54" s="25">
        <f t="shared" si="18"/>
        <v>24</v>
      </c>
      <c r="P54" s="25">
        <f t="shared" si="18"/>
        <v>0.61076178154613847</v>
      </c>
      <c r="Q54" s="25">
        <f t="shared" si="18"/>
        <v>2380</v>
      </c>
      <c r="R54" s="25">
        <f t="shared" si="18"/>
        <v>42.790336230394487</v>
      </c>
      <c r="S54" s="34">
        <f t="shared" si="13"/>
        <v>0.98893569249702162</v>
      </c>
      <c r="T54" s="35">
        <f t="shared" si="14"/>
        <v>0.95857596503420617</v>
      </c>
      <c r="U54" s="35">
        <f t="shared" si="15"/>
        <v>7.1301860361598782E-3</v>
      </c>
      <c r="V54" s="35">
        <f t="shared" si="16"/>
        <v>3.3255486992619682E-2</v>
      </c>
      <c r="W54" s="35">
        <f t="shared" si="17"/>
        <v>3.8948457117421414E-3</v>
      </c>
      <c r="X54" s="36">
        <f t="shared" si="12"/>
        <v>8.0535961138602733E-3</v>
      </c>
    </row>
    <row r="55" spans="1:24" ht="17.25" thickBot="1" x14ac:dyDescent="0.3">
      <c r="A55" s="73"/>
      <c r="B55" s="15" t="s">
        <v>49</v>
      </c>
      <c r="C55" s="16">
        <f>SUM(C6,C8,C10,C12,C14,C16,C18,C20,C22,C24,C26,C28,C30,C35,C37,C39,C41,C43,C45,C47,C49,C51,C53)</f>
        <v>1181</v>
      </c>
      <c r="D55" s="17">
        <f t="shared" si="18"/>
        <v>29.825535612861312</v>
      </c>
      <c r="E55" s="16">
        <f t="shared" si="18"/>
        <v>479944</v>
      </c>
      <c r="F55" s="17">
        <f t="shared" si="18"/>
        <v>4202.5599391788055</v>
      </c>
      <c r="G55" s="18">
        <f t="shared" si="18"/>
        <v>481125</v>
      </c>
      <c r="H55" s="19">
        <f t="shared" si="18"/>
        <v>4232.3854747916657</v>
      </c>
      <c r="I55" s="20">
        <f t="shared" si="18"/>
        <v>477276</v>
      </c>
      <c r="J55" s="21">
        <f t="shared" si="18"/>
        <v>4080.4201484917544</v>
      </c>
      <c r="K55" s="20">
        <f t="shared" si="18"/>
        <v>2648</v>
      </c>
      <c r="L55" s="21">
        <f t="shared" si="18"/>
        <v>106.0468590668616</v>
      </c>
      <c r="M55" s="20">
        <f t="shared" si="18"/>
        <v>139</v>
      </c>
      <c r="N55" s="21">
        <f t="shared" si="18"/>
        <v>4.3688789272542383</v>
      </c>
      <c r="O55" s="20">
        <f t="shared" si="18"/>
        <v>1062</v>
      </c>
      <c r="P55" s="21">
        <f t="shared" si="18"/>
        <v>41.549588305795979</v>
      </c>
      <c r="Q55" s="22">
        <f t="shared" si="18"/>
        <v>2380</v>
      </c>
      <c r="R55" s="23">
        <f t="shared" si="18"/>
        <v>42.790336230394487</v>
      </c>
      <c r="S55" s="37">
        <f t="shared" si="13"/>
        <v>0.99199999999999999</v>
      </c>
      <c r="T55" s="38">
        <f t="shared" si="14"/>
        <v>0.96409463948758312</v>
      </c>
      <c r="U55" s="38">
        <f t="shared" si="15"/>
        <v>5.7926734216679661E-3</v>
      </c>
      <c r="V55" s="38">
        <f t="shared" si="16"/>
        <v>2.6088299057767401E-2</v>
      </c>
      <c r="W55" s="38">
        <f t="shared" si="17"/>
        <v>4.9467394128345022E-3</v>
      </c>
      <c r="X55" s="39">
        <f t="shared" si="12"/>
        <v>1.0110217154192646E-2</v>
      </c>
    </row>
    <row r="56" spans="1:24" ht="16.5" x14ac:dyDescent="0.3">
      <c r="A56" s="72" t="s">
        <v>29</v>
      </c>
      <c r="B56" s="8" t="s">
        <v>47</v>
      </c>
      <c r="C56" s="9">
        <v>360</v>
      </c>
      <c r="D56" s="10">
        <v>5.64</v>
      </c>
      <c r="E56" s="9">
        <v>258618</v>
      </c>
      <c r="F56" s="10">
        <v>4598.91</v>
      </c>
      <c r="G56" s="11">
        <v>258978</v>
      </c>
      <c r="H56" s="12">
        <v>4604.55</v>
      </c>
      <c r="I56" s="9">
        <v>258149</v>
      </c>
      <c r="J56" s="10">
        <v>4596.5200000000004</v>
      </c>
      <c r="K56" s="9">
        <v>41</v>
      </c>
      <c r="L56" s="10">
        <v>0.55000000000000004</v>
      </c>
      <c r="M56" s="9">
        <v>0</v>
      </c>
      <c r="N56" s="10">
        <v>0</v>
      </c>
      <c r="O56" s="9">
        <v>0</v>
      </c>
      <c r="P56" s="10">
        <v>0</v>
      </c>
      <c r="Q56" s="13">
        <v>788</v>
      </c>
      <c r="R56" s="14">
        <v>7.4799999999997455</v>
      </c>
      <c r="S56" s="27">
        <f t="shared" si="13"/>
        <v>0.99679895589586764</v>
      </c>
      <c r="T56" s="28">
        <f t="shared" si="14"/>
        <v>0.99825607279755901</v>
      </c>
      <c r="U56" s="28">
        <f t="shared" si="15"/>
        <v>1.58314605873858E-4</v>
      </c>
      <c r="V56" s="28">
        <f t="shared" si="16"/>
        <v>1.1944706866034684E-4</v>
      </c>
      <c r="W56" s="28">
        <f t="shared" si="17"/>
        <v>3.0427294982585391E-3</v>
      </c>
      <c r="X56" s="29">
        <f t="shared" si="12"/>
        <v>1.6244801337806617E-3</v>
      </c>
    </row>
    <row r="57" spans="1:24" ht="17.25" thickBot="1" x14ac:dyDescent="0.3">
      <c r="A57" s="73"/>
      <c r="B57" s="15" t="s">
        <v>49</v>
      </c>
      <c r="C57" s="16">
        <v>706</v>
      </c>
      <c r="D57" s="17">
        <v>7.47</v>
      </c>
      <c r="E57" s="16">
        <v>283969</v>
      </c>
      <c r="F57" s="17">
        <v>3535.79</v>
      </c>
      <c r="G57" s="18">
        <v>284675</v>
      </c>
      <c r="H57" s="19">
        <v>3543.2599999999998</v>
      </c>
      <c r="I57" s="20">
        <v>284103</v>
      </c>
      <c r="J57" s="21">
        <v>3536.2</v>
      </c>
      <c r="K57" s="20">
        <v>45</v>
      </c>
      <c r="L57" s="21">
        <v>0.32</v>
      </c>
      <c r="M57" s="20">
        <v>167</v>
      </c>
      <c r="N57" s="21">
        <v>1.1000000000000001</v>
      </c>
      <c r="O57" s="20">
        <v>360</v>
      </c>
      <c r="P57" s="21">
        <v>5.6399999999999455</v>
      </c>
      <c r="Q57" s="22">
        <v>788</v>
      </c>
      <c r="R57" s="23">
        <v>7.4799999999997455</v>
      </c>
      <c r="S57" s="30">
        <f t="shared" si="13"/>
        <v>0.99799069113901817</v>
      </c>
      <c r="T57" s="31">
        <f t="shared" si="14"/>
        <v>0.99800748463279576</v>
      </c>
      <c r="U57" s="31">
        <f t="shared" si="15"/>
        <v>7.4470887854570999E-4</v>
      </c>
      <c r="V57" s="31">
        <f t="shared" si="16"/>
        <v>4.0076088122237719E-4</v>
      </c>
      <c r="W57" s="31">
        <f t="shared" si="17"/>
        <v>2.768068850443488E-3</v>
      </c>
      <c r="X57" s="32">
        <f t="shared" si="12"/>
        <v>2.1110502757347035E-3</v>
      </c>
    </row>
    <row r="58" spans="1:24" ht="16.5" x14ac:dyDescent="0.25">
      <c r="A58" s="72" t="s">
        <v>30</v>
      </c>
      <c r="B58" s="8" t="s">
        <v>47</v>
      </c>
      <c r="C58" s="25">
        <f>C54+C56</f>
        <v>1422</v>
      </c>
      <c r="D58" s="25">
        <f t="shared" ref="D58:R59" si="19">D54+D56</f>
        <v>47.003926350153833</v>
      </c>
      <c r="E58" s="25">
        <f t="shared" si="19"/>
        <v>868620</v>
      </c>
      <c r="F58" s="25">
        <f t="shared" si="19"/>
        <v>9870.742268918706</v>
      </c>
      <c r="G58" s="25">
        <f t="shared" si="19"/>
        <v>870042</v>
      </c>
      <c r="H58" s="25">
        <f t="shared" si="19"/>
        <v>9917.7461952688609</v>
      </c>
      <c r="I58" s="25">
        <f t="shared" si="19"/>
        <v>862452</v>
      </c>
      <c r="J58" s="25">
        <f t="shared" si="19"/>
        <v>9689.622170295921</v>
      </c>
      <c r="K58" s="25">
        <f t="shared" si="19"/>
        <v>2759</v>
      </c>
      <c r="L58" s="25">
        <f t="shared" si="19"/>
        <v>160.28233092899998</v>
      </c>
      <c r="M58" s="25">
        <f t="shared" si="19"/>
        <v>1639</v>
      </c>
      <c r="N58" s="25">
        <f t="shared" si="19"/>
        <v>16.960596032000002</v>
      </c>
      <c r="O58" s="25">
        <f t="shared" si="19"/>
        <v>24</v>
      </c>
      <c r="P58" s="25">
        <f t="shared" si="19"/>
        <v>0.61076178154613847</v>
      </c>
      <c r="Q58" s="25">
        <f t="shared" si="19"/>
        <v>3168</v>
      </c>
      <c r="R58" s="25">
        <f t="shared" si="19"/>
        <v>50.270336230394236</v>
      </c>
      <c r="S58" s="34">
        <f t="shared" si="13"/>
        <v>0.99127628321391381</v>
      </c>
      <c r="T58" s="35">
        <f t="shared" si="14"/>
        <v>0.97699840059611898</v>
      </c>
      <c r="U58" s="35">
        <f t="shared" si="15"/>
        <v>5.0549283827677283E-3</v>
      </c>
      <c r="V58" s="35">
        <f t="shared" si="16"/>
        <v>1.7871290862993806E-2</v>
      </c>
      <c r="W58" s="35">
        <f t="shared" si="17"/>
        <v>3.6412035281055397E-3</v>
      </c>
      <c r="X58" s="36">
        <f t="shared" si="12"/>
        <v>5.0687258214346205E-3</v>
      </c>
    </row>
    <row r="59" spans="1:24" ht="17.25" thickBot="1" x14ac:dyDescent="0.3">
      <c r="A59" s="73"/>
      <c r="B59" s="15" t="s">
        <v>49</v>
      </c>
      <c r="C59" s="53">
        <f>C55+C57</f>
        <v>1887</v>
      </c>
      <c r="D59" s="53">
        <f t="shared" si="19"/>
        <v>37.295535612861315</v>
      </c>
      <c r="E59" s="53">
        <f t="shared" si="19"/>
        <v>763913</v>
      </c>
      <c r="F59" s="53">
        <f t="shared" si="19"/>
        <v>7738.3499391788055</v>
      </c>
      <c r="G59" s="53">
        <f t="shared" si="19"/>
        <v>765800</v>
      </c>
      <c r="H59" s="53">
        <f t="shared" si="19"/>
        <v>7775.645474791665</v>
      </c>
      <c r="I59" s="53">
        <f t="shared" si="19"/>
        <v>761379</v>
      </c>
      <c r="J59" s="53">
        <f t="shared" si="19"/>
        <v>7616.6201484917547</v>
      </c>
      <c r="K59" s="53">
        <f t="shared" si="19"/>
        <v>2693</v>
      </c>
      <c r="L59" s="53">
        <f t="shared" si="19"/>
        <v>106.36685906686159</v>
      </c>
      <c r="M59" s="53">
        <f t="shared" si="19"/>
        <v>306</v>
      </c>
      <c r="N59" s="53">
        <f t="shared" si="19"/>
        <v>5.468878927254238</v>
      </c>
      <c r="O59" s="53">
        <f t="shared" si="19"/>
        <v>1422</v>
      </c>
      <c r="P59" s="53">
        <f t="shared" si="19"/>
        <v>47.189588305795922</v>
      </c>
      <c r="Q59" s="53">
        <f t="shared" si="19"/>
        <v>3168</v>
      </c>
      <c r="R59" s="53">
        <f t="shared" si="19"/>
        <v>50.270336230394236</v>
      </c>
      <c r="S59" s="37">
        <f t="shared" si="13"/>
        <v>0.99422695220684254</v>
      </c>
      <c r="T59" s="38">
        <f t="shared" si="14"/>
        <v>0.97954827971318081</v>
      </c>
      <c r="U59" s="38">
        <f t="shared" si="15"/>
        <v>3.9161661008096111E-3</v>
      </c>
      <c r="V59" s="38">
        <f t="shared" si="16"/>
        <v>1.4382823696975753E-2</v>
      </c>
      <c r="W59" s="38">
        <f t="shared" si="17"/>
        <v>4.136850352572473E-3</v>
      </c>
      <c r="X59" s="39">
        <f t="shared" si="12"/>
        <v>6.4651013724029314E-3</v>
      </c>
    </row>
  </sheetData>
  <mergeCells count="97">
    <mergeCell ref="S31:T31"/>
    <mergeCell ref="U31:V31"/>
    <mergeCell ref="W31:X31"/>
    <mergeCell ref="S32:S33"/>
    <mergeCell ref="T32:T33"/>
    <mergeCell ref="U32:U33"/>
    <mergeCell ref="V32:V33"/>
    <mergeCell ref="W32:W33"/>
    <mergeCell ref="X32:X33"/>
    <mergeCell ref="S2:T2"/>
    <mergeCell ref="U2:V2"/>
    <mergeCell ref="W2:X2"/>
    <mergeCell ref="S3:S4"/>
    <mergeCell ref="T3:T4"/>
    <mergeCell ref="U3:U4"/>
    <mergeCell ref="V3:V4"/>
    <mergeCell ref="W3:W4"/>
    <mergeCell ref="X3:X4"/>
    <mergeCell ref="I32:I33"/>
    <mergeCell ref="O32:O33"/>
    <mergeCell ref="P32:P33"/>
    <mergeCell ref="Q32:Q33"/>
    <mergeCell ref="R32:R33"/>
    <mergeCell ref="J32:J33"/>
    <mergeCell ref="K32:K33"/>
    <mergeCell ref="L32:L33"/>
    <mergeCell ref="M32:M33"/>
    <mergeCell ref="N32:N33"/>
    <mergeCell ref="B31:B33"/>
    <mergeCell ref="C31:D31"/>
    <mergeCell ref="E31:F31"/>
    <mergeCell ref="G31:H31"/>
    <mergeCell ref="C32:C33"/>
    <mergeCell ref="D32:D33"/>
    <mergeCell ref="E32:E33"/>
    <mergeCell ref="F32:F33"/>
    <mergeCell ref="G32:G33"/>
    <mergeCell ref="H32:H33"/>
    <mergeCell ref="I31:J31"/>
    <mergeCell ref="K31:L31"/>
    <mergeCell ref="M31:N31"/>
    <mergeCell ref="O31:P31"/>
    <mergeCell ref="Q31:R31"/>
    <mergeCell ref="A1:J1"/>
    <mergeCell ref="A2:A4"/>
    <mergeCell ref="C2:D2"/>
    <mergeCell ref="E2:F2"/>
    <mergeCell ref="G2:H2"/>
    <mergeCell ref="I2:J2"/>
    <mergeCell ref="I3:I4"/>
    <mergeCell ref="J3:J4"/>
    <mergeCell ref="B2:B4"/>
    <mergeCell ref="K2:L2"/>
    <mergeCell ref="M2:N2"/>
    <mergeCell ref="O2:P2"/>
    <mergeCell ref="Q2:R2"/>
    <mergeCell ref="C3:C4"/>
    <mergeCell ref="D3:D4"/>
    <mergeCell ref="E3:E4"/>
    <mergeCell ref="F3:F4"/>
    <mergeCell ref="G3:G4"/>
    <mergeCell ref="H3:H4"/>
    <mergeCell ref="Q3:Q4"/>
    <mergeCell ref="R3:R4"/>
    <mergeCell ref="O3:O4"/>
    <mergeCell ref="P3:P4"/>
    <mergeCell ref="A11:A12"/>
    <mergeCell ref="K3:K4"/>
    <mergeCell ref="L3:L4"/>
    <mergeCell ref="M3:M4"/>
    <mergeCell ref="N3:N4"/>
    <mergeCell ref="A5:A6"/>
    <mergeCell ref="A7:A8"/>
    <mergeCell ref="A9:A10"/>
    <mergeCell ref="A38:A39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4:A35"/>
    <mergeCell ref="A36:A37"/>
    <mergeCell ref="A31:A33"/>
    <mergeCell ref="A52:A53"/>
    <mergeCell ref="A54:A55"/>
    <mergeCell ref="A56:A57"/>
    <mergeCell ref="A58:A59"/>
    <mergeCell ref="A40:A41"/>
    <mergeCell ref="A42:A43"/>
    <mergeCell ref="A44:A45"/>
    <mergeCell ref="A46:A47"/>
    <mergeCell ref="A48:A49"/>
    <mergeCell ref="A50:A51"/>
  </mergeCells>
  <pageMargins left="0.25" right="0.25" top="0.75" bottom="0.75" header="0.3" footer="0.3"/>
  <pageSetup paperSize="9" scale="74" fitToHeight="0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Indl-DC</vt:lpstr>
      <vt:lpstr>Group DC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 K</dc:creator>
  <cp:lastModifiedBy>Arun K</cp:lastModifiedBy>
  <cp:lastPrinted>2021-06-22T10:07:48Z</cp:lastPrinted>
  <dcterms:created xsi:type="dcterms:W3CDTF">2021-06-22T04:37:14Z</dcterms:created>
  <dcterms:modified xsi:type="dcterms:W3CDTF">2021-09-17T11:09:24Z</dcterms:modified>
</cp:coreProperties>
</file>