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activeTab="0"/>
  </bookViews>
  <sheets>
    <sheet name="MARCH_2018_Website" sheetId="1" r:id="rId1"/>
  </sheets>
  <definedNames>
    <definedName name="New_India" localSheetId="0">'MARCH_2018_Website'!$B$82:$E$85</definedName>
    <definedName name="New_India">#REF!</definedName>
    <definedName name="_xlnm.Print_Area" localSheetId="0">'MARCH_2018_Website'!$A$55:$G$104</definedName>
  </definedNames>
  <calcPr fullCalcOnLoad="1"/>
</workbook>
</file>

<file path=xl/sharedStrings.xml><?xml version="1.0" encoding="utf-8"?>
<sst xmlns="http://schemas.openxmlformats.org/spreadsheetml/2006/main" count="134" uniqueCount="106">
  <si>
    <t>INSURER</t>
  </si>
  <si>
    <t>Royal Sundaram</t>
  </si>
  <si>
    <t>Tata-AIG</t>
  </si>
  <si>
    <t>IFFCO-Tokio</t>
  </si>
  <si>
    <t>ICICI-lombard</t>
  </si>
  <si>
    <t>Bajaj Allianz</t>
  </si>
  <si>
    <t>Cholamandalam</t>
  </si>
  <si>
    <t xml:space="preserve">Future Generali </t>
  </si>
  <si>
    <t xml:space="preserve">Universal Sompo </t>
  </si>
  <si>
    <t xml:space="preserve">Shriram General </t>
  </si>
  <si>
    <t xml:space="preserve">Bharti AXA General </t>
  </si>
  <si>
    <t xml:space="preserve">Raheja QBE </t>
  </si>
  <si>
    <t>SBI General</t>
  </si>
  <si>
    <t>Magma HDI</t>
  </si>
  <si>
    <t>Liberty</t>
  </si>
  <si>
    <t>Star Health &amp; Allied Insurance</t>
  </si>
  <si>
    <t>Apollo MUNICH</t>
  </si>
  <si>
    <t xml:space="preserve">Max BUPA </t>
  </si>
  <si>
    <t>Religare</t>
  </si>
  <si>
    <t>Cigna TTK</t>
  </si>
  <si>
    <t>NA</t>
  </si>
  <si>
    <t>Stand-alone Pvt Health Insurers</t>
  </si>
  <si>
    <t>New India</t>
  </si>
  <si>
    <t xml:space="preserve">National </t>
  </si>
  <si>
    <t>United India</t>
  </si>
  <si>
    <t>Oriental</t>
  </si>
  <si>
    <t>ECGC</t>
  </si>
  <si>
    <t>AIC</t>
  </si>
  <si>
    <t xml:space="preserve">GRAND TOTAL </t>
  </si>
  <si>
    <t xml:space="preserve">Note: Compiled on the basis of data submitted by the Insurance companies      </t>
  </si>
  <si>
    <t>2017-18</t>
  </si>
  <si>
    <t>INSURANCE REGULATORY AND DEVELOPMENT AUTHORITY OF INDIA</t>
  </si>
  <si>
    <t>(Rs. in crores)</t>
  </si>
  <si>
    <t>2016-17</t>
  </si>
  <si>
    <t>Kotak Mahindra</t>
  </si>
  <si>
    <t xml:space="preserve">Reliance General </t>
  </si>
  <si>
    <r>
      <t>HDFC ERGO General</t>
    </r>
    <r>
      <rPr>
        <b/>
        <vertAlign val="superscript"/>
        <sz val="10"/>
        <rFont val="Rupee Foradian"/>
        <family val="0"/>
      </rPr>
      <t>#</t>
    </r>
  </si>
  <si>
    <t xml:space="preserve">Aditya Birla Health </t>
  </si>
  <si>
    <t xml:space="preserve"> Gen. Insurer's Total</t>
  </si>
  <si>
    <t>Specialized  Insurers</t>
  </si>
  <si>
    <r>
      <t>DHFL General</t>
    </r>
    <r>
      <rPr>
        <b/>
        <sz val="10"/>
        <rFont val="Rupee Foradian"/>
        <family val="0"/>
      </rPr>
      <t>**</t>
    </r>
  </si>
  <si>
    <r>
      <t>Go Digit General Insurance</t>
    </r>
    <r>
      <rPr>
        <vertAlign val="superscript"/>
        <sz val="12"/>
        <color indexed="8"/>
        <rFont val="Rupee Foradian"/>
        <family val="0"/>
      </rPr>
      <t>**</t>
    </r>
  </si>
  <si>
    <t>* Commenced operations in DECEMBER 2017</t>
  </si>
  <si>
    <t>** Commenced operations in NOVEMBER 2017</t>
  </si>
  <si>
    <r>
      <rPr>
        <b/>
        <vertAlign val="superscript"/>
        <sz val="12"/>
        <rFont val="Arial"/>
        <family val="2"/>
      </rPr>
      <t>#</t>
    </r>
    <r>
      <rPr>
        <b/>
        <sz val="12"/>
        <rFont val="Arial"/>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</si>
  <si>
    <t>Acko General Insurance *</t>
  </si>
  <si>
    <t>Edelweiss***</t>
  </si>
  <si>
    <t>GROWTH OVER THE CORRESPONDING PERIOD OF PREVIOUS YEAR (%)</t>
  </si>
  <si>
    <t>GROSS DIRECT PREMIUM UNDERWRITTEN FOR AND UPTO THE MONTH  OF MARCH, 2018</t>
  </si>
  <si>
    <t>For The Month of MARCH 2018</t>
  </si>
  <si>
    <t>Upto MARCH 2018</t>
  </si>
  <si>
    <t>MARKET SHARE UPTO the Month Of  MARCH, 2018 (%)</t>
  </si>
  <si>
    <t>*** Commenced operations in MARCH 2018</t>
  </si>
  <si>
    <t xml:space="preserve">भारतीय बीमा विनियामक और विकास प्राधिकरण </t>
  </si>
  <si>
    <t>(रुपये करोड़ में)</t>
  </si>
  <si>
    <t xml:space="preserve">पिछले वर्ष की इसी अवधि के मुकाबले  वृद्धि दर (%)  
फ़रवरी 2018 तक </t>
  </si>
  <si>
    <t xml:space="preserve">बीमाकर्ता </t>
  </si>
  <si>
    <t>एको जनरल इंश्योरेंस *</t>
  </si>
  <si>
    <t xml:space="preserve">अप्रयोज्य </t>
  </si>
  <si>
    <t>बजाज अलियांज</t>
  </si>
  <si>
    <t>भारती एक्सा जनरल</t>
  </si>
  <si>
    <t>चोलामंडलम</t>
  </si>
  <si>
    <t>डीएचएफएल जनरल **</t>
  </si>
  <si>
    <t xml:space="preserve">एडलवाइज *** </t>
  </si>
  <si>
    <t>फ्यूचर जनराली</t>
  </si>
  <si>
    <t>गो डिजिट जनरल इंश्योरेंस **</t>
  </si>
  <si>
    <t>एचडीएफसी एर्गो जनरल #</t>
  </si>
  <si>
    <t>आईसीआईसीआई - लोम्बार्ड</t>
  </si>
  <si>
    <t>इफको-टोकियो</t>
  </si>
  <si>
    <t>कोटक महिंद्रा</t>
  </si>
  <si>
    <t>लिबर्टी</t>
  </si>
  <si>
    <t>मेग्मा एचडीआई</t>
  </si>
  <si>
    <t xml:space="preserve">नेशनल </t>
  </si>
  <si>
    <t xml:space="preserve">न्यू इंडिया </t>
  </si>
  <si>
    <t xml:space="preserve">ओरियंटल </t>
  </si>
  <si>
    <t>रहेजा क्यूबीई</t>
  </si>
  <si>
    <t>रिलायंस जनरल</t>
  </si>
  <si>
    <t>रॉयल सुंदरम</t>
  </si>
  <si>
    <t>एसबीआई जनरल</t>
  </si>
  <si>
    <t>श्रीराम जनरल</t>
  </si>
  <si>
    <t>टाटा-एआईजी</t>
  </si>
  <si>
    <t xml:space="preserve">यूनाइटेड इंडिया </t>
  </si>
  <si>
    <t xml:space="preserve">यूनिवर्सल सोम्पो </t>
  </si>
  <si>
    <t xml:space="preserve">साधारण बीमाकर्ता कुल </t>
  </si>
  <si>
    <t xml:space="preserve">आदित्य बिड़ला हेल्थ </t>
  </si>
  <si>
    <t xml:space="preserve">अपोलो म्यूनिख </t>
  </si>
  <si>
    <t>सिग्ना टीटीके</t>
  </si>
  <si>
    <t>मैक्स बूपा</t>
  </si>
  <si>
    <t>रेलिगेयर</t>
  </si>
  <si>
    <t>स्टार हेल्थ &amp; एलाइड इंश्योरेंस</t>
  </si>
  <si>
    <t>स्टैंडालोन स्वास्थ्य बीमाकर्ता</t>
  </si>
  <si>
    <t xml:space="preserve">एआईसी </t>
  </si>
  <si>
    <t>ईसीजीसी</t>
  </si>
  <si>
    <t>विशेषीकृत बीमाकर्ता</t>
  </si>
  <si>
    <t>कुल योग</t>
  </si>
  <si>
    <t>नोट: बीमा कंपनियों द्वारा प्रस्तुत आंकड़ों के आधार पर संकलित ।</t>
  </si>
  <si>
    <r>
      <rPr>
        <b/>
        <vertAlign val="superscript"/>
        <sz val="12"/>
        <rFont val="Arial Narrow"/>
        <family val="2"/>
      </rPr>
      <t>#</t>
    </r>
    <r>
      <rPr>
        <b/>
        <sz val="12"/>
        <rFont val="Arial Narrow"/>
        <family val="2"/>
      </rPr>
      <t xml:space="preserve">  1 भारतीय बीमा विनियामक और विकास प्राधिकरण (आईआरडीएआई) ने 14 अगस्त 2017 के पत्र  द्वारा एचडीएफसी जनरल इंश्योरेंस लिमिटेड (पूर्व में एल एंड टी  जनरल इंश्योरेंस कंपनी लिमिटेड के नाम से ज्ञात ) का एचडीएफसी एर्गो जनरल इंश्योरेंस कंपनी लिमिटेड के साथ विलय के संबंध में अंतिम मंजूरी दे दी है।  विलीन कम्पनी को एचडीएफसी एर्गो जनरल इंश्योरेंस कंपनी लिमिटेड के नाम से जाना जाता है ।                                                                                     2. एचडीएफसी एर्गो तथा एचडीएफसी जनरल इंश्योरेंस लिमिटेड (पूर्व में एल एंड टी जनरल इंश्योरेंस कंपनी लिमिटेड के नाम से ज्ञात ) से सम्बंधित पिछले वर्ष के ऑंकड़े।</t>
    </r>
  </si>
  <si>
    <t>* दिसंबर 2017 में शुरू किए गए परिचालन</t>
  </si>
  <si>
    <t>** नवंबर 2017 में शुरू किए गए परिचालन</t>
  </si>
  <si>
    <t>*** फ़रवरी 2018 में शुरू किए गए परिचालन</t>
  </si>
  <si>
    <t xml:space="preserve">मार्च, 2018 माह और तक के लिए सकल प्रत्यक्ष प्रीमियम अधिग्रहण' </t>
  </si>
  <si>
    <t xml:space="preserve">मार्च 2018 माह के लिए </t>
  </si>
  <si>
    <t xml:space="preserve">मार्च 2018 माह तक </t>
  </si>
  <si>
    <t>मार्च 2018 माह तक बाजार शेयर (%)</t>
  </si>
  <si>
    <r>
      <rPr>
        <b/>
        <i/>
        <sz val="10"/>
        <color indexed="40"/>
        <rFont val="Rupee Foradian"/>
        <family val="0"/>
      </rPr>
      <t>REVISED</t>
    </r>
    <r>
      <rPr>
        <b/>
        <sz val="10"/>
        <rFont val="Rupee Foradian"/>
        <family val="2"/>
      </rPr>
      <t xml:space="preserve"> 'FLASH FIGURES -- NON LIFE INSURERS ( Provisional &amp; Unaudited)</t>
    </r>
  </si>
  <si>
    <r>
      <rPr>
        <b/>
        <sz val="12"/>
        <color indexed="40"/>
        <rFont val="Arial Narrow"/>
        <family val="2"/>
      </rPr>
      <t>संशोधित</t>
    </r>
    <r>
      <rPr>
        <b/>
        <sz val="12"/>
        <rFont val="Arial Narrow"/>
        <family val="2"/>
      </rPr>
      <t xml:space="preserve"> 'फ्लैश ऑंकड़े - गैर जीवन बीमाकर्ता  (अनंतिम और बिना लेखा परीक्षा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</si>
</sst>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 numFmtId="184" formatCode="_(* #,##0.0_);_(* \(#,##0.0\);_(* &quot;-&quot;??_);_(@_)"/>
    <numFmt numFmtId="185" formatCode="_(* #,##0_);_(* \(#,##0\);_(* &quot;-&quot;??_);_(@_)"/>
    <numFmt numFmtId="186" formatCode="#,##0.0"/>
  </numFmts>
  <fonts count="69">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sz val="10"/>
      <name val="Trebuchet MS"/>
      <family val="2"/>
    </font>
    <font>
      <sz val="10"/>
      <name val="Bookman Old Style"/>
      <family val="1"/>
    </font>
    <font>
      <sz val="11"/>
      <name val="Trebuchet MS"/>
      <family val="2"/>
    </font>
    <font>
      <sz val="12"/>
      <name val="Arial"/>
      <family val="2"/>
    </font>
    <font>
      <b/>
      <sz val="12"/>
      <name val="Arial"/>
      <family val="2"/>
    </font>
    <font>
      <b/>
      <sz val="11"/>
      <name val="Rupee Foradian"/>
      <family val="0"/>
    </font>
    <font>
      <sz val="11"/>
      <name val="Times New Roman"/>
      <family val="1"/>
    </font>
    <font>
      <b/>
      <vertAlign val="superscript"/>
      <sz val="10"/>
      <name val="Rupee Foradian"/>
      <family val="0"/>
    </font>
    <font>
      <b/>
      <vertAlign val="superscript"/>
      <sz val="12"/>
      <name val="Arial"/>
      <family val="2"/>
    </font>
    <font>
      <vertAlign val="superscript"/>
      <sz val="12"/>
      <color indexed="8"/>
      <name val="Rupee Foradian"/>
      <family val="0"/>
    </font>
    <font>
      <b/>
      <sz val="12"/>
      <name val="Arial Narrow"/>
      <family val="2"/>
    </font>
    <font>
      <b/>
      <sz val="13"/>
      <name val="Arial Narrow"/>
      <family val="2"/>
    </font>
    <font>
      <sz val="12"/>
      <name val="Arial Narrow"/>
      <family val="2"/>
    </font>
    <font>
      <b/>
      <sz val="12"/>
      <name val="Trebuchet MS"/>
      <family val="2"/>
    </font>
    <font>
      <b/>
      <sz val="12"/>
      <name val="Rupee Foradian"/>
      <family val="0"/>
    </font>
    <font>
      <b/>
      <vertAlign val="superscript"/>
      <sz val="12"/>
      <name val="Arial Narrow"/>
      <family val="2"/>
    </font>
    <font>
      <b/>
      <i/>
      <sz val="10"/>
      <color indexed="40"/>
      <name val="Rupee Foradian"/>
      <family val="0"/>
    </font>
    <font>
      <b/>
      <sz val="12"/>
      <color indexed="4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Narrow"/>
      <family val="2"/>
    </font>
    <font>
      <sz val="10"/>
      <color indexed="8"/>
      <name val="Rupee Foradian"/>
      <family val="0"/>
    </font>
    <font>
      <sz val="12"/>
      <color indexed="8"/>
      <name val="Arial"/>
      <family val="2"/>
    </font>
    <font>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Narrow"/>
      <family val="2"/>
    </font>
    <font>
      <sz val="10"/>
      <color theme="1"/>
      <name val="Rupee Foradian"/>
      <family val="0"/>
    </font>
    <font>
      <sz val="12"/>
      <color rgb="FF000000"/>
      <name val="Arial"/>
      <family val="2"/>
    </font>
    <font>
      <sz val="12"/>
      <color theme="1"/>
      <name val="Arial"/>
      <family val="2"/>
    </font>
    <font>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color indexed="63"/>
      </left>
      <right style="thin"/>
      <top/>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thin"/>
      <right>
        <color indexed="63"/>
      </right>
      <top/>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9">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2" fontId="9" fillId="0" borderId="10" xfId="45" applyNumberFormat="1" applyFont="1" applyFill="1" applyBorder="1" applyAlignment="1">
      <alignment/>
    </xf>
    <xf numFmtId="2" fontId="10" fillId="33" borderId="10" xfId="45" applyNumberFormat="1" applyFont="1" applyFill="1" applyBorder="1" applyAlignment="1">
      <alignment/>
    </xf>
    <xf numFmtId="2" fontId="9" fillId="0" borderId="10" xfId="45" applyNumberFormat="1" applyFont="1" applyFill="1" applyBorder="1" applyAlignment="1">
      <alignment horizontal="right"/>
    </xf>
    <xf numFmtId="2" fontId="10" fillId="0" borderId="10" xfId="45" applyNumberFormat="1" applyFont="1" applyFill="1" applyBorder="1" applyAlignment="1">
      <alignment/>
    </xf>
    <xf numFmtId="2" fontId="9" fillId="0" borderId="11" xfId="45" applyNumberFormat="1" applyFont="1" applyFill="1" applyBorder="1" applyAlignment="1">
      <alignment/>
    </xf>
    <xf numFmtId="0" fontId="6" fillId="0" borderId="12" xfId="59" applyFont="1" applyBorder="1">
      <alignment/>
      <protection/>
    </xf>
    <xf numFmtId="2" fontId="9" fillId="0" borderId="13" xfId="45" applyNumberFormat="1" applyFont="1" applyFill="1" applyBorder="1" applyAlignment="1">
      <alignment/>
    </xf>
    <xf numFmtId="2" fontId="9" fillId="0" borderId="14" xfId="45" applyNumberFormat="1" applyFont="1" applyFill="1" applyBorder="1" applyAlignment="1">
      <alignment/>
    </xf>
    <xf numFmtId="0" fontId="7" fillId="0" borderId="12" xfId="59" applyFont="1" applyFill="1" applyBorder="1">
      <alignment/>
      <protection/>
    </xf>
    <xf numFmtId="2" fontId="9" fillId="0" borderId="11" xfId="45" applyNumberFormat="1" applyFont="1" applyFill="1" applyBorder="1" applyAlignment="1">
      <alignment horizontal="right"/>
    </xf>
    <xf numFmtId="2" fontId="10" fillId="34" borderId="10" xfId="45" applyNumberFormat="1" applyFont="1" applyFill="1" applyBorder="1" applyAlignment="1">
      <alignment/>
    </xf>
    <xf numFmtId="2" fontId="10" fillId="34" borderId="10" xfId="59" applyNumberFormat="1" applyFont="1" applyFill="1" applyBorder="1" applyAlignment="1">
      <alignment/>
      <protection/>
    </xf>
    <xf numFmtId="0" fontId="12" fillId="35" borderId="0" xfId="0" applyFont="1" applyFill="1" applyBorder="1" applyAlignment="1">
      <alignment wrapText="1"/>
    </xf>
    <xf numFmtId="43" fontId="12" fillId="35" borderId="0" xfId="44" applyFont="1" applyFill="1" applyBorder="1" applyAlignment="1">
      <alignment wrapText="1"/>
    </xf>
    <xf numFmtId="185" fontId="12" fillId="35" borderId="0" xfId="44" applyNumberFormat="1" applyFont="1" applyFill="1" applyBorder="1" applyAlignment="1">
      <alignment wrapText="1"/>
    </xf>
    <xf numFmtId="0" fontId="4" fillId="0" borderId="0" xfId="59" applyFont="1" applyAlignment="1">
      <alignment vertical="center" wrapText="1"/>
      <protection/>
    </xf>
    <xf numFmtId="0" fontId="4" fillId="0" borderId="12" xfId="59" applyFont="1" applyBorder="1" applyAlignment="1">
      <alignment vertical="center"/>
      <protection/>
    </xf>
    <xf numFmtId="0" fontId="4" fillId="0" borderId="12" xfId="59" applyFont="1" applyFill="1" applyBorder="1" applyAlignment="1">
      <alignment vertical="center"/>
      <protection/>
    </xf>
    <xf numFmtId="0" fontId="5" fillId="34" borderId="12" xfId="59" applyFont="1" applyFill="1" applyBorder="1">
      <alignment/>
      <protection/>
    </xf>
    <xf numFmtId="0" fontId="3" fillId="34" borderId="12" xfId="59" applyFont="1" applyFill="1" applyBorder="1" applyAlignment="1">
      <alignment vertical="center"/>
      <protection/>
    </xf>
    <xf numFmtId="2" fontId="10" fillId="34" borderId="11" xfId="45" applyNumberFormat="1" applyFont="1" applyFill="1" applyBorder="1" applyAlignment="1">
      <alignment/>
    </xf>
    <xf numFmtId="2" fontId="10" fillId="34" borderId="11" xfId="59" applyNumberFormat="1" applyFont="1" applyFill="1" applyBorder="1" applyAlignment="1">
      <alignment/>
      <protection/>
    </xf>
    <xf numFmtId="2" fontId="9" fillId="0" borderId="11" xfId="45" applyNumberFormat="1" applyFont="1" applyFill="1" applyBorder="1" applyAlignment="1">
      <alignment vertical="center"/>
    </xf>
    <xf numFmtId="2" fontId="9" fillId="0" borderId="10" xfId="45" applyNumberFormat="1" applyFont="1" applyFill="1" applyBorder="1" applyAlignment="1">
      <alignment vertical="center"/>
    </xf>
    <xf numFmtId="2" fontId="3" fillId="33" borderId="12" xfId="45" applyNumberFormat="1" applyFont="1" applyFill="1" applyBorder="1" applyAlignment="1">
      <alignment vertical="center"/>
    </xf>
    <xf numFmtId="2" fontId="10" fillId="33" borderId="11" xfId="45" applyNumberFormat="1" applyFont="1" applyFill="1" applyBorder="1" applyAlignment="1">
      <alignment/>
    </xf>
    <xf numFmtId="0" fontId="3" fillId="0" borderId="15" xfId="59" applyFont="1" applyBorder="1" applyAlignment="1">
      <alignment vertical="center"/>
      <protection/>
    </xf>
    <xf numFmtId="0" fontId="8" fillId="0" borderId="12" xfId="0" applyFont="1" applyBorder="1" applyAlignment="1">
      <alignment/>
    </xf>
    <xf numFmtId="0" fontId="9" fillId="0" borderId="10" xfId="59" applyFont="1" applyBorder="1" applyAlignment="1">
      <alignment horizontal="right" vertical="center" wrapText="1"/>
      <protection/>
    </xf>
    <xf numFmtId="0" fontId="4" fillId="0" borderId="12" xfId="59" applyFont="1" applyBorder="1">
      <alignment/>
      <protection/>
    </xf>
    <xf numFmtId="0" fontId="64" fillId="35" borderId="0" xfId="0" applyFont="1" applyFill="1" applyBorder="1" applyAlignment="1">
      <alignment/>
    </xf>
    <xf numFmtId="0" fontId="16" fillId="35" borderId="0" xfId="0" applyFont="1" applyFill="1" applyBorder="1" applyAlignment="1">
      <alignment horizontal="left" vertical="center" wrapText="1"/>
    </xf>
    <xf numFmtId="0" fontId="65" fillId="0" borderId="10" xfId="0" applyFont="1" applyBorder="1" applyAlignment="1">
      <alignment/>
    </xf>
    <xf numFmtId="39" fontId="66" fillId="0" borderId="10" xfId="0" applyNumberFormat="1" applyFont="1" applyBorder="1" applyAlignment="1">
      <alignment/>
    </xf>
    <xf numFmtId="39" fontId="9" fillId="0" borderId="10" xfId="59" applyNumberFormat="1" applyFont="1" applyBorder="1" applyAlignment="1">
      <alignment horizontal="right"/>
      <protection/>
    </xf>
    <xf numFmtId="39" fontId="67" fillId="0" borderId="10" xfId="0" applyNumberFormat="1" applyFont="1" applyBorder="1" applyAlignment="1">
      <alignment vertical="center"/>
    </xf>
    <xf numFmtId="39" fontId="67" fillId="0" borderId="10" xfId="0" applyNumberFormat="1" applyFont="1" applyBorder="1" applyAlignment="1">
      <alignment horizontal="right" vertical="center"/>
    </xf>
    <xf numFmtId="39" fontId="67" fillId="0" borderId="10" xfId="0" applyNumberFormat="1" applyFont="1" applyBorder="1" applyAlignment="1">
      <alignment horizontal="right"/>
    </xf>
    <xf numFmtId="39" fontId="67" fillId="0" borderId="0" xfId="0" applyNumberFormat="1" applyFont="1" applyAlignment="1">
      <alignment horizontal="right"/>
    </xf>
    <xf numFmtId="39" fontId="67" fillId="0" borderId="10" xfId="0" applyNumberFormat="1" applyFont="1" applyBorder="1" applyAlignment="1">
      <alignment/>
    </xf>
    <xf numFmtId="39" fontId="67" fillId="0" borderId="10" xfId="0" applyNumberFormat="1" applyFont="1" applyBorder="1" applyAlignment="1">
      <alignment vertical="top" wrapText="1"/>
    </xf>
    <xf numFmtId="39" fontId="66" fillId="0" borderId="10" xfId="42" applyNumberFormat="1" applyFont="1" applyBorder="1" applyAlignment="1">
      <alignment/>
    </xf>
    <xf numFmtId="39" fontId="66" fillId="0" borderId="10" xfId="42" applyNumberFormat="1" applyFont="1" applyBorder="1" applyAlignment="1">
      <alignment wrapText="1"/>
    </xf>
    <xf numFmtId="39" fontId="9" fillId="0" borderId="10" xfId="0" applyNumberFormat="1" applyFont="1" applyBorder="1" applyAlignment="1">
      <alignment vertical="center"/>
    </xf>
    <xf numFmtId="39" fontId="67" fillId="0" borderId="10" xfId="0" applyNumberFormat="1" applyFont="1" applyBorder="1" applyAlignment="1">
      <alignment wrapText="1"/>
    </xf>
    <xf numFmtId="39" fontId="10" fillId="34" borderId="10" xfId="59" applyNumberFormat="1" applyFont="1" applyFill="1" applyBorder="1" applyAlignment="1">
      <alignment horizontal="right"/>
      <protection/>
    </xf>
    <xf numFmtId="39" fontId="67" fillId="0" borderId="10" xfId="42" applyNumberFormat="1" applyFont="1" applyBorder="1" applyAlignment="1">
      <alignment/>
    </xf>
    <xf numFmtId="39" fontId="66" fillId="0" borderId="10" xfId="0" applyNumberFormat="1" applyFont="1" applyBorder="1" applyAlignment="1">
      <alignment/>
    </xf>
    <xf numFmtId="39" fontId="10" fillId="33" borderId="10" xfId="59" applyNumberFormat="1" applyFont="1" applyFill="1" applyBorder="1" applyAlignment="1">
      <alignment horizontal="right"/>
      <protection/>
    </xf>
    <xf numFmtId="39" fontId="67" fillId="0" borderId="10" xfId="42" applyNumberFormat="1" applyFont="1" applyFill="1" applyBorder="1" applyAlignment="1">
      <alignment horizontal="right" vertical="center"/>
    </xf>
    <xf numFmtId="39" fontId="67" fillId="0" borderId="10" xfId="42" applyNumberFormat="1" applyFont="1" applyBorder="1" applyAlignment="1">
      <alignment vertical="top" wrapText="1"/>
    </xf>
    <xf numFmtId="0" fontId="18" fillId="35" borderId="0" xfId="59" applyFont="1" applyFill="1" applyBorder="1" applyAlignment="1">
      <alignment vertical="center"/>
      <protection/>
    </xf>
    <xf numFmtId="0" fontId="16" fillId="35" borderId="0" xfId="59" applyFont="1" applyFill="1" applyBorder="1" applyAlignment="1">
      <alignment horizontal="right" vertical="center"/>
      <protection/>
    </xf>
    <xf numFmtId="0" fontId="16" fillId="35" borderId="10" xfId="59" applyFont="1" applyFill="1" applyBorder="1" applyAlignment="1">
      <alignment vertical="center" wrapText="1"/>
      <protection/>
    </xf>
    <xf numFmtId="0" fontId="16" fillId="35" borderId="10" xfId="59" applyFont="1" applyFill="1" applyBorder="1" applyAlignment="1">
      <alignment horizontal="center" vertical="center" wrapText="1"/>
      <protection/>
    </xf>
    <xf numFmtId="0" fontId="67" fillId="0" borderId="10" xfId="0" applyFont="1" applyBorder="1" applyAlignment="1">
      <alignment horizontal="right" vertical="center"/>
    </xf>
    <xf numFmtId="2" fontId="67" fillId="0" borderId="10" xfId="0" applyNumberFormat="1" applyFont="1" applyBorder="1" applyAlignment="1">
      <alignment horizontal="right" vertical="center"/>
    </xf>
    <xf numFmtId="0" fontId="68" fillId="35" borderId="12" xfId="0" applyFont="1" applyFill="1" applyBorder="1" applyAlignment="1">
      <alignment/>
    </xf>
    <xf numFmtId="0" fontId="18" fillId="35" borderId="12" xfId="59" applyFont="1" applyFill="1" applyBorder="1" applyAlignment="1">
      <alignment vertical="center"/>
      <protection/>
    </xf>
    <xf numFmtId="0" fontId="18" fillId="35" borderId="16" xfId="59" applyFont="1" applyFill="1" applyBorder="1">
      <alignment/>
      <protection/>
    </xf>
    <xf numFmtId="0" fontId="0" fillId="0" borderId="17" xfId="0" applyBorder="1" applyAlignment="1">
      <alignment/>
    </xf>
    <xf numFmtId="0" fontId="18" fillId="35" borderId="18" xfId="59" applyFont="1" applyFill="1" applyBorder="1" applyAlignment="1">
      <alignment vertical="center"/>
      <protection/>
    </xf>
    <xf numFmtId="0" fontId="18" fillId="35" borderId="12" xfId="59" applyFont="1" applyFill="1" applyBorder="1">
      <alignment/>
      <protection/>
    </xf>
    <xf numFmtId="0" fontId="19" fillId="34" borderId="12" xfId="59" applyFont="1" applyFill="1" applyBorder="1">
      <alignment/>
      <protection/>
    </xf>
    <xf numFmtId="0" fontId="18" fillId="35" borderId="12" xfId="0" applyFont="1" applyFill="1" applyBorder="1" applyAlignment="1">
      <alignment/>
    </xf>
    <xf numFmtId="0" fontId="20" fillId="34" borderId="12" xfId="59" applyFont="1" applyFill="1" applyBorder="1" applyAlignment="1">
      <alignment vertical="center"/>
      <protection/>
    </xf>
    <xf numFmtId="2" fontId="20" fillId="33" borderId="12" xfId="45" applyNumberFormat="1" applyFont="1" applyFill="1" applyBorder="1" applyAlignment="1">
      <alignment vertical="center"/>
    </xf>
    <xf numFmtId="0" fontId="10" fillId="34" borderId="10" xfId="59" applyFont="1" applyFill="1" applyBorder="1">
      <alignment/>
      <protection/>
    </xf>
    <xf numFmtId="0" fontId="10" fillId="34" borderId="10" xfId="59" applyFont="1" applyFill="1" applyBorder="1" applyAlignment="1">
      <alignment vertical="center"/>
      <protection/>
    </xf>
    <xf numFmtId="2" fontId="10" fillId="33" borderId="10" xfId="45" applyNumberFormat="1" applyFont="1" applyFill="1" applyBorder="1" applyAlignment="1">
      <alignment vertical="center"/>
    </xf>
    <xf numFmtId="2" fontId="10" fillId="34" borderId="10" xfId="59" applyNumberFormat="1" applyFont="1" applyFill="1" applyBorder="1" applyAlignment="1">
      <alignment vertical="center"/>
      <protection/>
    </xf>
    <xf numFmtId="2" fontId="10" fillId="34" borderId="10" xfId="59" applyNumberFormat="1" applyFont="1" applyFill="1" applyBorder="1">
      <alignment/>
      <protection/>
    </xf>
    <xf numFmtId="4" fontId="10" fillId="34" borderId="10" xfId="59" applyNumberFormat="1" applyFont="1" applyFill="1" applyBorder="1">
      <alignment/>
      <protection/>
    </xf>
    <xf numFmtId="0" fontId="0" fillId="0" borderId="19" xfId="0" applyBorder="1" applyAlignment="1">
      <alignment horizontal="center"/>
    </xf>
    <xf numFmtId="0" fontId="16" fillId="35" borderId="20" xfId="0" applyFont="1" applyFill="1" applyBorder="1" applyAlignment="1">
      <alignment horizontal="left" vertical="center" wrapText="1"/>
    </xf>
    <xf numFmtId="0" fontId="16" fillId="35" borderId="21" xfId="0" applyFont="1" applyFill="1" applyBorder="1" applyAlignment="1">
      <alignment horizontal="left" vertical="center" wrapText="1"/>
    </xf>
    <xf numFmtId="0" fontId="16" fillId="35" borderId="22" xfId="0" applyFont="1" applyFill="1" applyBorder="1" applyAlignment="1">
      <alignment horizontal="left" vertical="center" wrapText="1"/>
    </xf>
    <xf numFmtId="0" fontId="16" fillId="35" borderId="23"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24" xfId="0" applyFont="1" applyFill="1" applyBorder="1" applyAlignment="1">
      <alignment horizontal="left" vertical="center" wrapText="1"/>
    </xf>
    <xf numFmtId="0" fontId="16" fillId="35" borderId="25" xfId="0" applyFont="1" applyFill="1" applyBorder="1" applyAlignment="1">
      <alignment horizontal="left" vertical="center" wrapText="1"/>
    </xf>
    <xf numFmtId="0" fontId="16" fillId="35" borderId="26"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17" fillId="35" borderId="0" xfId="59" applyFont="1" applyFill="1" applyBorder="1" applyAlignment="1">
      <alignment horizontal="center" vertical="center"/>
      <protection/>
    </xf>
    <xf numFmtId="0" fontId="16" fillId="35" borderId="0" xfId="59" applyFont="1" applyFill="1" applyBorder="1" applyAlignment="1">
      <alignment horizontal="center" vertical="center"/>
      <protection/>
    </xf>
    <xf numFmtId="0" fontId="16" fillId="35" borderId="0" xfId="59" applyFont="1" applyFill="1" applyBorder="1" applyAlignment="1" quotePrefix="1">
      <alignment horizontal="center" vertical="center"/>
      <protection/>
    </xf>
    <xf numFmtId="0" fontId="16" fillId="35" borderId="12" xfId="59" applyFont="1" applyFill="1" applyBorder="1" applyAlignment="1">
      <alignment horizontal="center" wrapText="1"/>
      <protection/>
    </xf>
    <xf numFmtId="0" fontId="16" fillId="35" borderId="28" xfId="59" applyFont="1" applyFill="1" applyBorder="1" applyAlignment="1" quotePrefix="1">
      <alignment horizontal="center"/>
      <protection/>
    </xf>
    <xf numFmtId="0" fontId="16" fillId="35" borderId="11" xfId="59" applyFont="1" applyFill="1" applyBorder="1" applyAlignment="1" quotePrefix="1">
      <alignment horizontal="center"/>
      <protection/>
    </xf>
    <xf numFmtId="0" fontId="16" fillId="35" borderId="10" xfId="59" applyFont="1" applyFill="1" applyBorder="1" applyAlignment="1">
      <alignment horizontal="center" vertical="center"/>
      <protection/>
    </xf>
    <xf numFmtId="0" fontId="16" fillId="35" borderId="10" xfId="59" applyFont="1" applyFill="1" applyBorder="1" applyAlignment="1">
      <alignment horizontal="center" vertical="center" wrapText="1"/>
      <protection/>
    </xf>
    <xf numFmtId="0" fontId="16" fillId="35" borderId="10" xfId="59" applyFont="1" applyFill="1" applyBorder="1" applyAlignment="1" quotePrefix="1">
      <alignment horizontal="center" vertical="center" wrapText="1"/>
      <protection/>
    </xf>
    <xf numFmtId="0" fontId="16" fillId="35" borderId="15" xfId="59" applyFont="1" applyFill="1" applyBorder="1" applyAlignment="1" quotePrefix="1">
      <alignment horizontal="center" vertical="center" wrapText="1"/>
      <protection/>
    </xf>
    <xf numFmtId="0" fontId="16" fillId="35" borderId="13" xfId="59" applyFont="1" applyFill="1" applyBorder="1" applyAlignment="1" quotePrefix="1">
      <alignment horizontal="center" vertical="center" wrapText="1"/>
      <protection/>
    </xf>
    <xf numFmtId="0" fontId="10" fillId="35" borderId="0" xfId="0" applyFont="1" applyFill="1" applyBorder="1" applyAlignment="1">
      <alignment horizontal="left" vertical="center" wrapText="1"/>
    </xf>
    <xf numFmtId="2" fontId="10" fillId="0" borderId="0" xfId="45" applyNumberFormat="1" applyFont="1" applyFill="1" applyBorder="1" applyAlignment="1">
      <alignment vertical="top" wrapText="1"/>
    </xf>
    <xf numFmtId="0" fontId="11" fillId="0" borderId="0" xfId="59" applyFont="1" applyAlignment="1">
      <alignment horizontal="center" vertical="center"/>
      <protection/>
    </xf>
    <xf numFmtId="0" fontId="11" fillId="0" borderId="0" xfId="59" applyFont="1" applyFill="1" applyAlignment="1">
      <alignment horizontal="center" vertical="center"/>
      <protection/>
    </xf>
    <xf numFmtId="0" fontId="3" fillId="0" borderId="0" xfId="59" applyFont="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5" fillId="0" borderId="12" xfId="59" applyFont="1" applyBorder="1" applyAlignment="1">
      <alignment horizontal="center" vertical="center"/>
      <protection/>
    </xf>
    <xf numFmtId="0" fontId="5" fillId="0" borderId="11" xfId="59" applyFont="1" applyBorder="1" applyAlignment="1">
      <alignment horizontal="center" vertical="center"/>
      <protection/>
    </xf>
    <xf numFmtId="0" fontId="5" fillId="0" borderId="12"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5341"/>
  <sheetViews>
    <sheetView tabSelected="1" zoomScalePageLayoutView="0" workbookViewId="0" topLeftCell="A1">
      <pane xSplit="1" ySplit="1" topLeftCell="B2" activePane="bottomRight" state="frozen"/>
      <selection pane="topLeft" activeCell="I37" sqref="I37"/>
      <selection pane="topRight" activeCell="I37" sqref="I37"/>
      <selection pane="bottomLeft" activeCell="I37" sqref="I37"/>
      <selection pane="bottomRight" activeCell="D103" sqref="D103"/>
    </sheetView>
  </sheetViews>
  <sheetFormatPr defaultColWidth="9.140625" defaultRowHeight="15"/>
  <cols>
    <col min="1" max="1" width="30.7109375" style="1" bestFit="1" customWidth="1"/>
    <col min="2" max="2" width="14.57421875" style="1" bestFit="1" customWidth="1"/>
    <col min="3" max="3" width="18.421875" style="1" customWidth="1"/>
    <col min="4" max="4" width="14.7109375" style="1" bestFit="1" customWidth="1"/>
    <col min="5" max="5" width="15.7109375" style="1" bestFit="1" customWidth="1"/>
    <col min="6" max="6" width="17.57421875" style="1" customWidth="1"/>
    <col min="7" max="7" width="17.57421875" style="4" customWidth="1"/>
    <col min="8" max="9" width="11.8515625" style="1" customWidth="1"/>
    <col min="10" max="16384" width="9.140625" style="1" customWidth="1"/>
  </cols>
  <sheetData>
    <row r="1" spans="1:7" ht="15">
      <c r="A1"/>
      <c r="B1"/>
      <c r="C1"/>
      <c r="D1"/>
      <c r="E1"/>
      <c r="F1"/>
      <c r="G1"/>
    </row>
    <row r="2" spans="1:7" ht="17.25">
      <c r="A2" s="93" t="s">
        <v>53</v>
      </c>
      <c r="B2" s="93"/>
      <c r="C2" s="93"/>
      <c r="D2" s="93"/>
      <c r="E2" s="93"/>
      <c r="F2" s="93"/>
      <c r="G2" s="93"/>
    </row>
    <row r="3" spans="1:7" ht="15.75">
      <c r="A3" s="94" t="s">
        <v>105</v>
      </c>
      <c r="B3" s="95"/>
      <c r="C3" s="95"/>
      <c r="D3" s="95"/>
      <c r="E3" s="95"/>
      <c r="F3" s="95"/>
      <c r="G3" s="95"/>
    </row>
    <row r="4" spans="1:7" ht="15.75">
      <c r="A4" s="96" t="s">
        <v>100</v>
      </c>
      <c r="B4" s="97"/>
      <c r="C4" s="97"/>
      <c r="D4" s="97"/>
      <c r="E4" s="97"/>
      <c r="F4" s="97"/>
      <c r="G4" s="98"/>
    </row>
    <row r="5" spans="1:7" ht="15.75">
      <c r="A5" s="61"/>
      <c r="B5" s="61"/>
      <c r="C5" s="62" t="s">
        <v>54</v>
      </c>
      <c r="D5" s="61"/>
      <c r="E5" s="61"/>
      <c r="F5" s="61"/>
      <c r="G5" s="61"/>
    </row>
    <row r="6" spans="1:7" ht="15.75">
      <c r="A6" s="63"/>
      <c r="B6" s="99" t="s">
        <v>101</v>
      </c>
      <c r="C6" s="99"/>
      <c r="D6" s="99" t="s">
        <v>102</v>
      </c>
      <c r="E6" s="99"/>
      <c r="F6" s="100" t="s">
        <v>103</v>
      </c>
      <c r="G6" s="102" t="s">
        <v>55</v>
      </c>
    </row>
    <row r="7" spans="1:7" ht="15.75">
      <c r="A7" s="63" t="s">
        <v>56</v>
      </c>
      <c r="B7" s="64" t="s">
        <v>30</v>
      </c>
      <c r="C7" s="64" t="s">
        <v>33</v>
      </c>
      <c r="D7" s="64" t="s">
        <v>30</v>
      </c>
      <c r="E7" s="64" t="s">
        <v>33</v>
      </c>
      <c r="F7" s="101"/>
      <c r="G7" s="103"/>
    </row>
    <row r="8" spans="1:7" ht="15.75">
      <c r="A8" s="67" t="s">
        <v>57</v>
      </c>
      <c r="B8" s="65">
        <v>0.7</v>
      </c>
      <c r="C8" s="65" t="s">
        <v>58</v>
      </c>
      <c r="D8" s="65">
        <v>0.97</v>
      </c>
      <c r="E8" s="65" t="s">
        <v>58</v>
      </c>
      <c r="F8" s="66">
        <v>0.0006440247911035877</v>
      </c>
      <c r="G8" s="66" t="s">
        <v>58</v>
      </c>
    </row>
    <row r="9" spans="1:7" ht="15.75">
      <c r="A9" s="68" t="s">
        <v>59</v>
      </c>
      <c r="B9" s="65">
        <v>846.3</v>
      </c>
      <c r="C9" s="43">
        <v>973.8</v>
      </c>
      <c r="D9" s="65">
        <v>9445.22</v>
      </c>
      <c r="E9" s="43">
        <v>7633.28</v>
      </c>
      <c r="F9" s="66">
        <v>6.271088492193225</v>
      </c>
      <c r="G9" s="66">
        <v>23.737371090802377</v>
      </c>
    </row>
    <row r="10" spans="1:7" ht="15.75">
      <c r="A10" s="68" t="s">
        <v>60</v>
      </c>
      <c r="B10" s="65">
        <v>192.84</v>
      </c>
      <c r="C10" s="43">
        <v>126.9</v>
      </c>
      <c r="D10" s="65">
        <v>1758.18</v>
      </c>
      <c r="E10" s="43">
        <v>1314.09</v>
      </c>
      <c r="F10" s="66">
        <v>1.1673314507448513</v>
      </c>
      <c r="G10" s="66">
        <v>33.79448896194326</v>
      </c>
    </row>
    <row r="11" spans="1:7" ht="15.75">
      <c r="A11" s="68" t="s">
        <v>61</v>
      </c>
      <c r="B11" s="65">
        <v>343.91</v>
      </c>
      <c r="C11" s="44">
        <v>343.44</v>
      </c>
      <c r="D11" s="65">
        <v>4102.48</v>
      </c>
      <c r="E11" s="44">
        <v>3133.28</v>
      </c>
      <c r="F11" s="66">
        <v>2.723813221656336</v>
      </c>
      <c r="G11" s="66">
        <v>30.932441403257904</v>
      </c>
    </row>
    <row r="12" spans="1:7" ht="16.5" thickBot="1">
      <c r="A12" s="69" t="s">
        <v>62</v>
      </c>
      <c r="B12" s="65">
        <v>35.5</v>
      </c>
      <c r="C12" s="65" t="s">
        <v>58</v>
      </c>
      <c r="D12" s="65">
        <v>141.08</v>
      </c>
      <c r="E12" s="65" t="s">
        <v>58</v>
      </c>
      <c r="F12" s="66">
        <v>0.09366909023597336</v>
      </c>
      <c r="G12" s="66" t="s">
        <v>58</v>
      </c>
    </row>
    <row r="13" spans="1:7" ht="15.75" thickBot="1">
      <c r="A13" s="70" t="s">
        <v>63</v>
      </c>
      <c r="B13" s="65">
        <v>1.17</v>
      </c>
      <c r="C13" s="65" t="s">
        <v>58</v>
      </c>
      <c r="D13" s="65">
        <v>1.3</v>
      </c>
      <c r="E13" s="65" t="s">
        <v>58</v>
      </c>
      <c r="F13" s="66">
        <v>0.00086312600869553</v>
      </c>
      <c r="G13" s="66" t="s">
        <v>58</v>
      </c>
    </row>
    <row r="14" spans="1:7" ht="15.75">
      <c r="A14" s="71" t="s">
        <v>64</v>
      </c>
      <c r="B14" s="65">
        <v>172.13</v>
      </c>
      <c r="C14" s="47">
        <v>250.17</v>
      </c>
      <c r="D14" s="65">
        <v>1906.28</v>
      </c>
      <c r="E14" s="46">
        <v>1815.5</v>
      </c>
      <c r="F14" s="66">
        <v>1.2656614214277806</v>
      </c>
      <c r="G14" s="10">
        <f>(D14-E14)/E14*100</f>
        <v>5.000275406224179</v>
      </c>
    </row>
    <row r="15" spans="1:7" ht="15.75">
      <c r="A15" s="67" t="s">
        <v>65</v>
      </c>
      <c r="B15" s="65">
        <v>48.31</v>
      </c>
      <c r="C15" s="65" t="s">
        <v>58</v>
      </c>
      <c r="D15" s="65">
        <v>93.83</v>
      </c>
      <c r="E15" s="65" t="s">
        <v>58</v>
      </c>
      <c r="F15" s="66">
        <v>0.06</v>
      </c>
      <c r="G15" s="66" t="s">
        <v>58</v>
      </c>
    </row>
    <row r="16" spans="1:7" ht="15.75">
      <c r="A16" s="68" t="s">
        <v>66</v>
      </c>
      <c r="B16" s="65">
        <v>652.22</v>
      </c>
      <c r="C16" s="65">
        <v>579.62</v>
      </c>
      <c r="D16" s="65">
        <v>7289.97</v>
      </c>
      <c r="E16" s="65">
        <v>6188.62</v>
      </c>
      <c r="F16" s="66">
        <v>4.8401251612385785</v>
      </c>
      <c r="G16" s="66">
        <v>17.796374636025487</v>
      </c>
    </row>
    <row r="17" spans="1:7" ht="15.75">
      <c r="A17" s="68" t="s">
        <v>67</v>
      </c>
      <c r="B17" s="65">
        <v>855.62</v>
      </c>
      <c r="C17" s="65">
        <v>749.2</v>
      </c>
      <c r="D17" s="65">
        <v>12356.85</v>
      </c>
      <c r="E17" s="65">
        <v>10725.2</v>
      </c>
      <c r="F17" s="66">
        <v>8.204245092730277</v>
      </c>
      <c r="G17" s="66">
        <v>15.213236116809007</v>
      </c>
    </row>
    <row r="18" spans="1:7" ht="15.75">
      <c r="A18" s="68" t="s">
        <v>68</v>
      </c>
      <c r="B18" s="65">
        <v>1006.09</v>
      </c>
      <c r="C18" s="65">
        <v>956.69</v>
      </c>
      <c r="D18" s="65">
        <v>5634</v>
      </c>
      <c r="E18" s="65">
        <v>5563.69</v>
      </c>
      <c r="F18" s="66">
        <v>3.740655333069704</v>
      </c>
      <c r="G18" s="66">
        <v>1.2637296470507955</v>
      </c>
    </row>
    <row r="19" spans="1:7" ht="15.75">
      <c r="A19" s="72" t="s">
        <v>69</v>
      </c>
      <c r="B19" s="65">
        <v>22.68</v>
      </c>
      <c r="C19" s="65">
        <v>12.22</v>
      </c>
      <c r="D19" s="65">
        <v>185.39</v>
      </c>
      <c r="E19" s="65">
        <v>82.05</v>
      </c>
      <c r="F19" s="66">
        <v>0.12308840827081867</v>
      </c>
      <c r="G19" s="66">
        <v>125.94759293113952</v>
      </c>
    </row>
    <row r="20" spans="1:7" ht="15.75">
      <c r="A20" s="72" t="s">
        <v>70</v>
      </c>
      <c r="B20" s="65">
        <v>84</v>
      </c>
      <c r="C20" s="65">
        <v>56</v>
      </c>
      <c r="D20" s="65">
        <v>817</v>
      </c>
      <c r="E20" s="65">
        <v>585</v>
      </c>
      <c r="F20" s="66">
        <v>0.54244149931096</v>
      </c>
      <c r="G20" s="66">
        <v>39.65811965811966</v>
      </c>
    </row>
    <row r="21" spans="1:7" ht="15.75">
      <c r="A21" s="72" t="s">
        <v>71</v>
      </c>
      <c r="B21" s="65">
        <v>66.34</v>
      </c>
      <c r="C21" s="65">
        <v>43.99</v>
      </c>
      <c r="D21" s="65">
        <v>526.69</v>
      </c>
      <c r="E21" s="65">
        <v>419.49</v>
      </c>
      <c r="F21" s="66">
        <v>0.3496921827075759</v>
      </c>
      <c r="G21" s="66">
        <v>25.554840401439854</v>
      </c>
    </row>
    <row r="22" spans="1:7" ht="15.75">
      <c r="A22" s="68" t="s">
        <v>72</v>
      </c>
      <c r="B22" s="65">
        <v>1866.92</v>
      </c>
      <c r="C22" s="65">
        <v>1746.02</v>
      </c>
      <c r="D22" s="65">
        <v>16471.94</v>
      </c>
      <c r="E22" s="65">
        <v>14237.54</v>
      </c>
      <c r="F22" s="66">
        <v>10.93643063667096</v>
      </c>
      <c r="G22" s="66">
        <v>15.693722370578048</v>
      </c>
    </row>
    <row r="23" spans="1:7" ht="15.75">
      <c r="A23" s="68" t="s">
        <v>73</v>
      </c>
      <c r="B23" s="65">
        <v>2510.78</v>
      </c>
      <c r="C23" s="65">
        <v>2219.27</v>
      </c>
      <c r="D23" s="65">
        <v>22695.85</v>
      </c>
      <c r="E23" s="65">
        <v>19114.69</v>
      </c>
      <c r="F23" s="66">
        <v>15.068752634194185</v>
      </c>
      <c r="G23" s="66">
        <v>18.73511942908831</v>
      </c>
    </row>
    <row r="24" spans="1:7" ht="15.75">
      <c r="A24" s="68" t="s">
        <v>74</v>
      </c>
      <c r="B24" s="65">
        <v>1238.68</v>
      </c>
      <c r="C24" s="65">
        <v>1179.99</v>
      </c>
      <c r="D24" s="65">
        <v>11452.01</v>
      </c>
      <c r="E24" s="65">
        <v>10803.45</v>
      </c>
      <c r="F24" s="66">
        <v>7.6034828329548425</v>
      </c>
      <c r="G24" s="66">
        <v>6.00326747474186</v>
      </c>
    </row>
    <row r="25" spans="1:7" ht="15.75">
      <c r="A25" s="68" t="s">
        <v>75</v>
      </c>
      <c r="B25" s="65">
        <v>14.16</v>
      </c>
      <c r="C25" s="65">
        <v>8.54</v>
      </c>
      <c r="D25" s="65">
        <v>83.52</v>
      </c>
      <c r="E25" s="65">
        <v>58.93</v>
      </c>
      <c r="F25" s="66">
        <v>0.055452526343269734</v>
      </c>
      <c r="G25" s="66">
        <v>41.72747327337519</v>
      </c>
    </row>
    <row r="26" spans="1:7" ht="15.75">
      <c r="A26" s="68" t="s">
        <v>76</v>
      </c>
      <c r="B26" s="65">
        <v>423.7</v>
      </c>
      <c r="C26" s="65">
        <v>294.62</v>
      </c>
      <c r="D26" s="65">
        <v>5069.08</v>
      </c>
      <c r="E26" s="65">
        <v>3935.35</v>
      </c>
      <c r="F26" s="66">
        <v>3.3655806062756435</v>
      </c>
      <c r="G26" s="66">
        <v>28.80887341659573</v>
      </c>
    </row>
    <row r="27" spans="1:7" ht="15.75">
      <c r="A27" s="68" t="s">
        <v>77</v>
      </c>
      <c r="B27" s="65">
        <v>256.03</v>
      </c>
      <c r="C27" s="65">
        <v>204.75</v>
      </c>
      <c r="D27" s="65">
        <v>2623.47</v>
      </c>
      <c r="E27" s="65">
        <v>2188.78</v>
      </c>
      <c r="F27" s="66">
        <v>1.7418347615634322</v>
      </c>
      <c r="G27" s="66">
        <v>19.859921965661215</v>
      </c>
    </row>
    <row r="28" spans="1:7" ht="15.75">
      <c r="A28" s="68" t="s">
        <v>78</v>
      </c>
      <c r="B28" s="65">
        <v>485.78</v>
      </c>
      <c r="C28" s="65">
        <v>347.15</v>
      </c>
      <c r="D28" s="65">
        <v>3544.2</v>
      </c>
      <c r="E28" s="65">
        <v>2604.5</v>
      </c>
      <c r="F28" s="66">
        <v>2.353147076937459</v>
      </c>
      <c r="G28" s="66">
        <v>36.07986177769244</v>
      </c>
    </row>
    <row r="29" spans="1:7" ht="15.75">
      <c r="A29" s="68" t="s">
        <v>79</v>
      </c>
      <c r="B29" s="65">
        <v>245.15</v>
      </c>
      <c r="C29" s="65">
        <v>399.64</v>
      </c>
      <c r="D29" s="65">
        <v>2100.79</v>
      </c>
      <c r="E29" s="65">
        <v>2102.42</v>
      </c>
      <c r="F29" s="66">
        <v>1.3948049906211402</v>
      </c>
      <c r="G29" s="66">
        <v>-0.07752970386507498</v>
      </c>
    </row>
    <row r="30" spans="1:7" ht="15.75">
      <c r="A30" s="68" t="s">
        <v>80</v>
      </c>
      <c r="B30" s="66">
        <v>564</v>
      </c>
      <c r="C30" s="65">
        <v>356</v>
      </c>
      <c r="D30" s="65">
        <v>5437</v>
      </c>
      <c r="E30" s="65">
        <v>4168</v>
      </c>
      <c r="F30" s="66">
        <v>3.6098585455981507</v>
      </c>
      <c r="G30" s="66">
        <v>30.446257197696735</v>
      </c>
    </row>
    <row r="31" spans="1:7" ht="15.75">
      <c r="A31" s="68" t="s">
        <v>81</v>
      </c>
      <c r="B31" s="65">
        <v>1962.03</v>
      </c>
      <c r="C31" s="65">
        <v>2032.5</v>
      </c>
      <c r="D31" s="65">
        <v>17300.37</v>
      </c>
      <c r="E31" s="65">
        <v>16062.81</v>
      </c>
      <c r="F31" s="66">
        <v>11.486461005427604</v>
      </c>
      <c r="G31" s="66">
        <v>7.7045050025493635</v>
      </c>
    </row>
    <row r="32" spans="1:7" ht="15.75">
      <c r="A32" s="68" t="s">
        <v>82</v>
      </c>
      <c r="B32" s="65">
        <v>509.12</v>
      </c>
      <c r="C32" s="65">
        <v>122.33</v>
      </c>
      <c r="D32" s="65">
        <v>2310.86</v>
      </c>
      <c r="E32" s="65">
        <v>1287.23</v>
      </c>
      <c r="F32" s="66">
        <v>1.534279514195502</v>
      </c>
      <c r="G32" s="66">
        <v>79.52191915974612</v>
      </c>
    </row>
    <row r="33" spans="1:7" ht="18">
      <c r="A33" s="73" t="s">
        <v>83</v>
      </c>
      <c r="B33" s="82">
        <v>14404.16</v>
      </c>
      <c r="C33" s="82">
        <v>13002.84</v>
      </c>
      <c r="D33" s="82">
        <v>133348.33</v>
      </c>
      <c r="E33" s="82">
        <v>114023.9</v>
      </c>
      <c r="F33" s="81">
        <v>88.48</v>
      </c>
      <c r="G33" s="81">
        <v>16.95</v>
      </c>
    </row>
    <row r="34" spans="1:7" ht="15.75">
      <c r="A34" s="74" t="s">
        <v>84</v>
      </c>
      <c r="B34" s="65">
        <v>33.18</v>
      </c>
      <c r="C34" s="65">
        <v>7.38</v>
      </c>
      <c r="D34" s="65">
        <v>241.44</v>
      </c>
      <c r="E34" s="65">
        <v>54.04</v>
      </c>
      <c r="F34" s="66">
        <v>0.16030241810726825</v>
      </c>
      <c r="G34" s="66">
        <v>346.78016284233905</v>
      </c>
    </row>
    <row r="35" spans="1:7" ht="15.75">
      <c r="A35" s="72" t="s">
        <v>85</v>
      </c>
      <c r="B35" s="65">
        <v>271.41</v>
      </c>
      <c r="C35" s="65">
        <v>203.18</v>
      </c>
      <c r="D35" s="65">
        <v>1717.5</v>
      </c>
      <c r="E35" s="65">
        <v>1301.93</v>
      </c>
      <c r="F35" s="66">
        <v>1.1403222461035174</v>
      </c>
      <c r="G35" s="66">
        <v>31.919534844423275</v>
      </c>
    </row>
    <row r="36" spans="1:7" ht="15.75">
      <c r="A36" s="72" t="s">
        <v>86</v>
      </c>
      <c r="B36" s="65">
        <v>50.63</v>
      </c>
      <c r="C36" s="65">
        <v>32.82</v>
      </c>
      <c r="D36" s="65">
        <v>346.41</v>
      </c>
      <c r="E36" s="65">
        <v>221.8</v>
      </c>
      <c r="F36" s="66">
        <v>0.22999652359401426</v>
      </c>
      <c r="G36" s="66">
        <v>56.18124436429216</v>
      </c>
    </row>
    <row r="37" spans="1:7" ht="15.75">
      <c r="A37" s="72" t="s">
        <v>87</v>
      </c>
      <c r="B37" s="65">
        <v>110.13</v>
      </c>
      <c r="C37" s="65">
        <v>89.22</v>
      </c>
      <c r="D37" s="65">
        <v>754.47</v>
      </c>
      <c r="E37" s="65">
        <v>593.93</v>
      </c>
      <c r="F37" s="66">
        <v>0.5009251382927049</v>
      </c>
      <c r="G37" s="66">
        <v>27.03012139477718</v>
      </c>
    </row>
    <row r="38" spans="1:7" ht="15.75">
      <c r="A38" s="74" t="s">
        <v>88</v>
      </c>
      <c r="B38" s="65">
        <v>143.18</v>
      </c>
      <c r="C38" s="65">
        <v>102.44</v>
      </c>
      <c r="D38" s="65">
        <v>1091.61</v>
      </c>
      <c r="E38" s="65">
        <v>726.07</v>
      </c>
      <c r="F38" s="66">
        <v>0.7247669095016364</v>
      </c>
      <c r="G38" s="66">
        <v>50.34500805707436</v>
      </c>
    </row>
    <row r="39" spans="1:7" ht="15.75">
      <c r="A39" s="72" t="s">
        <v>89</v>
      </c>
      <c r="B39" s="66">
        <v>799</v>
      </c>
      <c r="C39" s="65">
        <v>575</v>
      </c>
      <c r="D39" s="65">
        <v>4145</v>
      </c>
      <c r="E39" s="65">
        <v>2961</v>
      </c>
      <c r="F39" s="66">
        <v>2.7520440815715164</v>
      </c>
      <c r="G39" s="66">
        <v>39.986491050320836</v>
      </c>
    </row>
    <row r="40" spans="1:7" ht="18">
      <c r="A40" s="73" t="s">
        <v>90</v>
      </c>
      <c r="B40" s="77">
        <v>1407.53</v>
      </c>
      <c r="C40" s="77">
        <v>1010.04</v>
      </c>
      <c r="D40" s="77">
        <v>8296.43</v>
      </c>
      <c r="E40" s="77">
        <v>5858.77</v>
      </c>
      <c r="F40" s="81">
        <v>5.5</v>
      </c>
      <c r="G40" s="81">
        <v>41.607026730866714</v>
      </c>
    </row>
    <row r="41" spans="1:7" ht="15.75">
      <c r="A41" s="68" t="s">
        <v>91</v>
      </c>
      <c r="B41" s="65">
        <v>654.35</v>
      </c>
      <c r="C41" s="65">
        <v>169.17</v>
      </c>
      <c r="D41" s="65">
        <v>7823.07</v>
      </c>
      <c r="E41" s="65">
        <v>7064.13</v>
      </c>
      <c r="F41" s="66">
        <v>5.194073219112107</v>
      </c>
      <c r="G41" s="66">
        <v>10.74357351860738</v>
      </c>
    </row>
    <row r="42" spans="1:7" ht="15.75">
      <c r="A42" s="68" t="s">
        <v>92</v>
      </c>
      <c r="B42" s="65">
        <v>155.78</v>
      </c>
      <c r="C42" s="65">
        <v>169.15</v>
      </c>
      <c r="D42" s="65">
        <v>1240.38</v>
      </c>
      <c r="E42" s="65">
        <v>1267.63</v>
      </c>
      <c r="F42" s="66">
        <v>0.8235417220505856</v>
      </c>
      <c r="G42" s="66">
        <v>-2.1496809005782445</v>
      </c>
    </row>
    <row r="43" spans="1:7" ht="15.75">
      <c r="A43" s="75" t="s">
        <v>93</v>
      </c>
      <c r="B43" s="78">
        <v>810.13</v>
      </c>
      <c r="C43" s="78">
        <v>338.32</v>
      </c>
      <c r="D43" s="78">
        <v>9063.45</v>
      </c>
      <c r="E43" s="78">
        <v>8331.76</v>
      </c>
      <c r="F43" s="80">
        <v>6.01</v>
      </c>
      <c r="G43" s="80">
        <v>8.78193802990005</v>
      </c>
    </row>
    <row r="44" spans="1:7" ht="15.75">
      <c r="A44" s="76" t="s">
        <v>94</v>
      </c>
      <c r="B44" s="79">
        <v>16621.82</v>
      </c>
      <c r="C44" s="79">
        <v>14351.2</v>
      </c>
      <c r="D44" s="79">
        <v>150708.21</v>
      </c>
      <c r="E44" s="79">
        <v>128214.43</v>
      </c>
      <c r="F44" s="79">
        <v>100</v>
      </c>
      <c r="G44" s="79">
        <v>17.54</v>
      </c>
    </row>
    <row r="45" spans="1:7" ht="15.75" thickBot="1">
      <c r="A45" s="83" t="s">
        <v>95</v>
      </c>
      <c r="B45" s="83"/>
      <c r="C45" s="83"/>
      <c r="D45" s="83"/>
      <c r="E45"/>
      <c r="F45"/>
      <c r="G45"/>
    </row>
    <row r="46" spans="1:7" ht="12.75">
      <c r="A46" s="84" t="s">
        <v>96</v>
      </c>
      <c r="B46" s="85"/>
      <c r="C46" s="85"/>
      <c r="D46" s="85"/>
      <c r="E46" s="85"/>
      <c r="F46" s="85"/>
      <c r="G46" s="86"/>
    </row>
    <row r="47" spans="1:7" ht="12.75">
      <c r="A47" s="87"/>
      <c r="B47" s="88"/>
      <c r="C47" s="88"/>
      <c r="D47" s="88"/>
      <c r="E47" s="88"/>
      <c r="F47" s="88"/>
      <c r="G47" s="89"/>
    </row>
    <row r="48" spans="1:7" ht="87" customHeight="1" thickBot="1">
      <c r="A48" s="90"/>
      <c r="B48" s="91"/>
      <c r="C48" s="91"/>
      <c r="D48" s="91"/>
      <c r="E48" s="91"/>
      <c r="F48" s="91"/>
      <c r="G48" s="92"/>
    </row>
    <row r="49" spans="1:7" ht="15">
      <c r="A49"/>
      <c r="B49"/>
      <c r="C49"/>
      <c r="D49"/>
      <c r="E49"/>
      <c r="F49"/>
      <c r="G49"/>
    </row>
    <row r="50" spans="1:7" ht="15.75">
      <c r="A50" s="40" t="s">
        <v>97</v>
      </c>
      <c r="B50" s="41"/>
      <c r="C50"/>
      <c r="D50"/>
      <c r="E50"/>
      <c r="F50"/>
      <c r="G50"/>
    </row>
    <row r="51" spans="1:7" ht="15.75">
      <c r="A51" s="40" t="s">
        <v>98</v>
      </c>
      <c r="B51" s="40"/>
      <c r="C51"/>
      <c r="D51"/>
      <c r="E51"/>
      <c r="F51"/>
      <c r="G51"/>
    </row>
    <row r="52" spans="1:7" ht="15.75">
      <c r="A52" s="40" t="s">
        <v>99</v>
      </c>
      <c r="B52" s="40"/>
      <c r="C52"/>
      <c r="D52"/>
      <c r="E52"/>
      <c r="F52"/>
      <c r="G52"/>
    </row>
    <row r="55" spans="1:7" ht="25.5" customHeight="1">
      <c r="A55" s="106" t="s">
        <v>31</v>
      </c>
      <c r="B55" s="106"/>
      <c r="C55" s="106"/>
      <c r="D55" s="106"/>
      <c r="E55" s="106"/>
      <c r="F55" s="106"/>
      <c r="G55" s="107"/>
    </row>
    <row r="56" spans="1:7" ht="26.25" customHeight="1">
      <c r="A56" s="108" t="s">
        <v>104</v>
      </c>
      <c r="B56" s="109"/>
      <c r="C56" s="109"/>
      <c r="D56" s="109"/>
      <c r="E56" s="109"/>
      <c r="F56" s="109"/>
      <c r="G56" s="110"/>
    </row>
    <row r="57" spans="1:7" ht="21" customHeight="1">
      <c r="A57" s="111" t="s">
        <v>48</v>
      </c>
      <c r="B57" s="111"/>
      <c r="C57" s="111"/>
      <c r="D57" s="111"/>
      <c r="E57" s="111"/>
      <c r="F57" s="111"/>
      <c r="G57" s="112"/>
    </row>
    <row r="58" spans="2:6" ht="15.75" customHeight="1">
      <c r="B58" s="2"/>
      <c r="C58" s="3" t="s">
        <v>32</v>
      </c>
      <c r="D58" s="2"/>
      <c r="E58" s="2"/>
      <c r="F58" s="2"/>
    </row>
    <row r="59" spans="1:7" ht="22.5" customHeight="1">
      <c r="A59" s="36"/>
      <c r="B59" s="113" t="s">
        <v>49</v>
      </c>
      <c r="C59" s="114"/>
      <c r="D59" s="115" t="s">
        <v>50</v>
      </c>
      <c r="E59" s="116"/>
      <c r="F59" s="117" t="s">
        <v>51</v>
      </c>
      <c r="G59" s="118" t="s">
        <v>47</v>
      </c>
    </row>
    <row r="60" spans="1:7" ht="54" customHeight="1">
      <c r="A60" s="36" t="s">
        <v>0</v>
      </c>
      <c r="B60" s="5" t="s">
        <v>30</v>
      </c>
      <c r="C60" s="5" t="s">
        <v>33</v>
      </c>
      <c r="D60" s="5" t="s">
        <v>30</v>
      </c>
      <c r="E60" s="5" t="s">
        <v>33</v>
      </c>
      <c r="F60" s="117"/>
      <c r="G60" s="118"/>
    </row>
    <row r="61" spans="1:7" ht="15">
      <c r="A61" s="42" t="s">
        <v>45</v>
      </c>
      <c r="B61" s="38">
        <v>0.7</v>
      </c>
      <c r="C61" s="38" t="s">
        <v>20</v>
      </c>
      <c r="D61" s="38">
        <v>0.97</v>
      </c>
      <c r="E61" s="38" t="s">
        <v>20</v>
      </c>
      <c r="F61" s="14">
        <f>(D61/D$97)*100</f>
        <v>0.0006436278421726329</v>
      </c>
      <c r="G61" s="12" t="s">
        <v>20</v>
      </c>
    </row>
    <row r="62" spans="1:7" ht="20.25" customHeight="1">
      <c r="A62" s="26" t="s">
        <v>5</v>
      </c>
      <c r="B62" s="43">
        <v>846.3</v>
      </c>
      <c r="C62" s="43">
        <v>973.8</v>
      </c>
      <c r="D62" s="43">
        <v>9445.22</v>
      </c>
      <c r="E62" s="43">
        <v>7633.28</v>
      </c>
      <c r="F62" s="14">
        <f>(D62/D$97)*100</f>
        <v>6.2672232654080355</v>
      </c>
      <c r="G62" s="10">
        <f>(D62-E62)/E62*100</f>
        <v>23.737371090802377</v>
      </c>
    </row>
    <row r="63" spans="1:8" s="2" customFormat="1" ht="20.25" customHeight="1">
      <c r="A63" s="27" t="s">
        <v>10</v>
      </c>
      <c r="B63" s="43">
        <v>192.84</v>
      </c>
      <c r="C63" s="43">
        <v>126.9</v>
      </c>
      <c r="D63" s="43">
        <v>1758.18</v>
      </c>
      <c r="E63" s="43">
        <v>1314.09</v>
      </c>
      <c r="F63" s="14">
        <f>(D63/D$97)*100</f>
        <v>1.166611958300082</v>
      </c>
      <c r="G63" s="10">
        <f>(D63-E63)/E63*100</f>
        <v>33.79448896194326</v>
      </c>
      <c r="H63" s="1"/>
    </row>
    <row r="64" spans="1:8" s="2" customFormat="1" ht="20.25" customHeight="1">
      <c r="A64" s="26" t="s">
        <v>6</v>
      </c>
      <c r="B64" s="44">
        <v>343.91</v>
      </c>
      <c r="C64" s="44">
        <v>343.44</v>
      </c>
      <c r="D64" s="44">
        <v>4102.48</v>
      </c>
      <c r="E64" s="44">
        <v>3133.28</v>
      </c>
      <c r="F64" s="14">
        <f>(D64/D$97)*100</f>
        <v>2.7221343813983325</v>
      </c>
      <c r="G64" s="10">
        <f>(D64-E64)/E64*100</f>
        <v>30.932441403257904</v>
      </c>
      <c r="H64" s="1"/>
    </row>
    <row r="65" spans="1:8" s="2" customFormat="1" ht="20.25" customHeight="1">
      <c r="A65" s="39" t="s">
        <v>40</v>
      </c>
      <c r="B65" s="45">
        <v>35.5</v>
      </c>
      <c r="C65" s="46" t="s">
        <v>20</v>
      </c>
      <c r="D65" s="46">
        <v>141.08</v>
      </c>
      <c r="E65" s="46" t="s">
        <v>20</v>
      </c>
      <c r="F65" s="19">
        <f>(D65/D$97)*100</f>
        <v>0.09361135667393304</v>
      </c>
      <c r="G65" s="12" t="s">
        <v>20</v>
      </c>
      <c r="H65" s="1"/>
    </row>
    <row r="66" spans="1:8" s="2" customFormat="1" ht="20.25" customHeight="1">
      <c r="A66" s="39" t="s">
        <v>46</v>
      </c>
      <c r="B66" s="45">
        <v>1.17</v>
      </c>
      <c r="C66" s="46" t="s">
        <v>20</v>
      </c>
      <c r="D66" s="46">
        <v>1.3</v>
      </c>
      <c r="E66" s="46" t="s">
        <v>20</v>
      </c>
      <c r="F66" s="19">
        <f>(D66/D$97)*100</f>
        <v>0.00086259401528291</v>
      </c>
      <c r="G66" s="12" t="s">
        <v>20</v>
      </c>
      <c r="H66" s="1"/>
    </row>
    <row r="67" spans="1:8" s="2" customFormat="1" ht="20.25" customHeight="1">
      <c r="A67" s="26" t="s">
        <v>7</v>
      </c>
      <c r="B67" s="46">
        <v>172.13</v>
      </c>
      <c r="C67" s="47">
        <v>250.17</v>
      </c>
      <c r="D67" s="47">
        <v>1906.28</v>
      </c>
      <c r="E67" s="46">
        <v>1815.5</v>
      </c>
      <c r="F67" s="14">
        <f>(D67/D$97)*100</f>
        <v>1.2648813226565427</v>
      </c>
      <c r="G67" s="10">
        <f aca="true" t="shared" si="0" ref="G67:G81">(D67-E67)/E67*100</f>
        <v>5.000275406224179</v>
      </c>
      <c r="H67" s="1"/>
    </row>
    <row r="68" spans="1:8" s="2" customFormat="1" ht="20.25" customHeight="1">
      <c r="A68" s="42" t="s">
        <v>41</v>
      </c>
      <c r="B68" s="48">
        <v>48.31</v>
      </c>
      <c r="C68" s="47" t="s">
        <v>20</v>
      </c>
      <c r="D68" s="47">
        <v>93.83</v>
      </c>
      <c r="E68" s="46" t="s">
        <v>20</v>
      </c>
      <c r="F68" s="19">
        <f>(D68/D$97)*100</f>
        <v>0.0622593818876888</v>
      </c>
      <c r="G68" s="12" t="s">
        <v>20</v>
      </c>
      <c r="H68" s="1"/>
    </row>
    <row r="69" spans="1:8" s="2" customFormat="1" ht="20.25" customHeight="1">
      <c r="A69" s="26" t="s">
        <v>36</v>
      </c>
      <c r="B69" s="49">
        <v>652.22</v>
      </c>
      <c r="C69" s="49">
        <v>579.62</v>
      </c>
      <c r="D69" s="49">
        <v>7289.97</v>
      </c>
      <c r="E69" s="49">
        <v>6188.62</v>
      </c>
      <c r="F69" s="14">
        <f>(D69/D$97)*100</f>
        <v>4.837141918147658</v>
      </c>
      <c r="G69" s="10">
        <f t="shared" si="0"/>
        <v>17.796374636025487</v>
      </c>
      <c r="H69" s="1"/>
    </row>
    <row r="70" spans="1:8" s="2" customFormat="1" ht="20.25" customHeight="1">
      <c r="A70" s="26" t="s">
        <v>4</v>
      </c>
      <c r="B70" s="49">
        <v>855.62</v>
      </c>
      <c r="C70" s="49">
        <v>749.2</v>
      </c>
      <c r="D70" s="49">
        <v>12356.85</v>
      </c>
      <c r="E70" s="49">
        <v>10725.2</v>
      </c>
      <c r="F70" s="14">
        <f>(D70/D$97)*100</f>
        <v>8.199188352114328</v>
      </c>
      <c r="G70" s="10">
        <f t="shared" si="0"/>
        <v>15.213236116809007</v>
      </c>
      <c r="H70" s="1"/>
    </row>
    <row r="71" spans="1:8" s="2" customFormat="1" ht="20.25" customHeight="1">
      <c r="A71" s="26" t="s">
        <v>3</v>
      </c>
      <c r="B71" s="49">
        <v>1006.09</v>
      </c>
      <c r="C71" s="49">
        <v>956.69</v>
      </c>
      <c r="D71" s="49">
        <v>5634</v>
      </c>
      <c r="E71" s="49">
        <v>5563.69</v>
      </c>
      <c r="F71" s="14">
        <f>(D71/D$97)*100</f>
        <v>3.73834975546455</v>
      </c>
      <c r="G71" s="10">
        <f t="shared" si="0"/>
        <v>1.2637296470507955</v>
      </c>
      <c r="H71" s="1"/>
    </row>
    <row r="72" spans="1:11" s="2" customFormat="1" ht="20.25" customHeight="1">
      <c r="A72" s="15" t="s">
        <v>34</v>
      </c>
      <c r="B72" s="45">
        <v>22.68</v>
      </c>
      <c r="C72" s="45">
        <v>12.22</v>
      </c>
      <c r="D72" s="45">
        <v>185.39</v>
      </c>
      <c r="E72" s="45">
        <v>82.05</v>
      </c>
      <c r="F72" s="14">
        <f>(D72/D$97)*100</f>
        <v>0.12301254191792205</v>
      </c>
      <c r="G72" s="10">
        <f t="shared" si="0"/>
        <v>125.94759293113952</v>
      </c>
      <c r="H72" s="1"/>
      <c r="I72" s="6"/>
      <c r="K72" s="6"/>
    </row>
    <row r="73" spans="1:8" s="2" customFormat="1" ht="16.5">
      <c r="A73" s="15" t="s">
        <v>14</v>
      </c>
      <c r="B73" s="43">
        <v>84</v>
      </c>
      <c r="C73" s="43">
        <v>56</v>
      </c>
      <c r="D73" s="43">
        <v>817</v>
      </c>
      <c r="E73" s="43">
        <v>585</v>
      </c>
      <c r="F73" s="32">
        <f>(D73/D$97)*100</f>
        <v>0.5421071619124135</v>
      </c>
      <c r="G73" s="33">
        <f t="shared" si="0"/>
        <v>39.65811965811966</v>
      </c>
      <c r="H73" s="1"/>
    </row>
    <row r="74" spans="1:8" s="2" customFormat="1" ht="20.25" customHeight="1">
      <c r="A74" s="15" t="s">
        <v>13</v>
      </c>
      <c r="B74" s="44">
        <v>66.34</v>
      </c>
      <c r="C74" s="44">
        <v>43.99</v>
      </c>
      <c r="D74" s="44">
        <v>526.69</v>
      </c>
      <c r="E74" s="44">
        <v>419.49</v>
      </c>
      <c r="F74" s="17">
        <f>(D74/D$97)*100</f>
        <v>0.34947664762258146</v>
      </c>
      <c r="G74" s="16">
        <f t="shared" si="0"/>
        <v>25.554840401439854</v>
      </c>
      <c r="H74" s="1"/>
    </row>
    <row r="75" spans="1:11" s="2" customFormat="1" ht="20.25" customHeight="1">
      <c r="A75" s="26" t="s">
        <v>23</v>
      </c>
      <c r="B75" s="49">
        <v>1866.92</v>
      </c>
      <c r="C75" s="49">
        <v>1746.02</v>
      </c>
      <c r="D75" s="49">
        <v>16471.94</v>
      </c>
      <c r="E75" s="49">
        <v>14237.54</v>
      </c>
      <c r="F75" s="14">
        <f>(D75/D$97)*100</f>
        <v>10.929689895460903</v>
      </c>
      <c r="G75" s="10">
        <f t="shared" si="0"/>
        <v>15.693722370578048</v>
      </c>
      <c r="H75" s="1"/>
      <c r="J75" s="6"/>
      <c r="K75" s="6"/>
    </row>
    <row r="76" spans="1:8" s="2" customFormat="1" ht="20.25" customHeight="1">
      <c r="A76" s="26" t="s">
        <v>22</v>
      </c>
      <c r="B76" s="49">
        <v>2510.78</v>
      </c>
      <c r="C76" s="49">
        <v>2219.27</v>
      </c>
      <c r="D76" s="49">
        <v>22695.85</v>
      </c>
      <c r="E76" s="49">
        <v>19114.69</v>
      </c>
      <c r="F76" s="14">
        <f>(D76/D$97)*100</f>
        <v>15.0594649090451</v>
      </c>
      <c r="G76" s="10">
        <f t="shared" si="0"/>
        <v>18.73511942908831</v>
      </c>
      <c r="H76" s="1"/>
    </row>
    <row r="77" spans="1:8" s="2" customFormat="1" ht="20.25" customHeight="1">
      <c r="A77" s="26" t="s">
        <v>25</v>
      </c>
      <c r="B77" s="49">
        <v>1238.68</v>
      </c>
      <c r="C77" s="49">
        <v>1179.99</v>
      </c>
      <c r="D77" s="49">
        <v>11452.01</v>
      </c>
      <c r="E77" s="49">
        <v>10803.45</v>
      </c>
      <c r="F77" s="14">
        <f>(D77/D$97)*100</f>
        <v>7.598796376123105</v>
      </c>
      <c r="G77" s="10">
        <f t="shared" si="0"/>
        <v>6.00326747474186</v>
      </c>
      <c r="H77" s="1"/>
    </row>
    <row r="78" spans="1:8" s="2" customFormat="1" ht="20.25" customHeight="1">
      <c r="A78" s="27" t="s">
        <v>11</v>
      </c>
      <c r="B78" s="49">
        <v>14.16</v>
      </c>
      <c r="C78" s="47">
        <v>8.54</v>
      </c>
      <c r="D78" s="49">
        <v>83.52</v>
      </c>
      <c r="E78" s="49">
        <v>58.93</v>
      </c>
      <c r="F78" s="14">
        <f>(D78/D$97)*100</f>
        <v>0.05541834781263742</v>
      </c>
      <c r="G78" s="10">
        <f t="shared" si="0"/>
        <v>41.72747327337519</v>
      </c>
      <c r="H78" s="1"/>
    </row>
    <row r="79" spans="1:8" s="2" customFormat="1" ht="20.25" customHeight="1">
      <c r="A79" s="26" t="s">
        <v>35</v>
      </c>
      <c r="B79" s="59">
        <v>423.7</v>
      </c>
      <c r="C79" s="59">
        <v>294.62</v>
      </c>
      <c r="D79" s="59">
        <v>5069.08</v>
      </c>
      <c r="E79" s="59">
        <v>3935.35</v>
      </c>
      <c r="F79" s="14">
        <f>(D79/D$97)*100</f>
        <v>3.3635062084540714</v>
      </c>
      <c r="G79" s="10">
        <f t="shared" si="0"/>
        <v>28.80887341659573</v>
      </c>
      <c r="H79" s="1"/>
    </row>
    <row r="80" spans="1:8" s="2" customFormat="1" ht="20.25" customHeight="1">
      <c r="A80" s="26" t="s">
        <v>1</v>
      </c>
      <c r="B80" s="50">
        <v>256.03</v>
      </c>
      <c r="C80" s="50">
        <v>204.75</v>
      </c>
      <c r="D80" s="50">
        <v>2623.47</v>
      </c>
      <c r="E80" s="50">
        <v>2188.78</v>
      </c>
      <c r="F80" s="14">
        <f>(D80/D$97)*100</f>
        <v>1.7407611702109658</v>
      </c>
      <c r="G80" s="10">
        <f t="shared" si="0"/>
        <v>19.859921965661215</v>
      </c>
      <c r="H80" s="1"/>
    </row>
    <row r="81" spans="1:8" s="2" customFormat="1" ht="20.25" customHeight="1">
      <c r="A81" s="27" t="s">
        <v>12</v>
      </c>
      <c r="B81" s="51">
        <v>485.78</v>
      </c>
      <c r="C81" s="51">
        <v>347.15</v>
      </c>
      <c r="D81" s="51">
        <v>3544.2</v>
      </c>
      <c r="E81" s="52">
        <v>2604.5</v>
      </c>
      <c r="F81" s="14">
        <f>(D81/D$97)*100</f>
        <v>2.351696699204376</v>
      </c>
      <c r="G81" s="10">
        <f t="shared" si="0"/>
        <v>36.07986177769244</v>
      </c>
      <c r="H81" s="1"/>
    </row>
    <row r="82" spans="1:8" s="2" customFormat="1" ht="20.25" customHeight="1">
      <c r="A82" s="27" t="s">
        <v>9</v>
      </c>
      <c r="B82" s="49">
        <v>245.15</v>
      </c>
      <c r="C82" s="49">
        <v>399.64</v>
      </c>
      <c r="D82" s="49">
        <v>2100.79</v>
      </c>
      <c r="E82" s="49">
        <v>2102.42</v>
      </c>
      <c r="F82" s="14">
        <f>(D82/D$97)*100</f>
        <v>1.3939452933586034</v>
      </c>
      <c r="G82" s="10">
        <f aca="true" t="shared" si="1" ref="G82:G92">(D82-E82)/E82*100</f>
        <v>-0.07752970386507498</v>
      </c>
      <c r="H82" s="1"/>
    </row>
    <row r="83" spans="1:8" s="2" customFormat="1" ht="20.25" customHeight="1">
      <c r="A83" s="26" t="s">
        <v>2</v>
      </c>
      <c r="B83" s="53">
        <v>564</v>
      </c>
      <c r="C83" s="53">
        <v>356</v>
      </c>
      <c r="D83" s="53">
        <v>5437</v>
      </c>
      <c r="E83" s="53">
        <v>4168</v>
      </c>
      <c r="F83" s="14">
        <f>(D83/D$97)*100</f>
        <v>3.6076335854562935</v>
      </c>
      <c r="G83" s="10">
        <f t="shared" si="1"/>
        <v>30.446257197696735</v>
      </c>
      <c r="H83" s="1"/>
    </row>
    <row r="84" spans="1:8" s="2" customFormat="1" ht="20.25" customHeight="1">
      <c r="A84" s="26" t="s">
        <v>24</v>
      </c>
      <c r="B84" s="54">
        <v>1962.03</v>
      </c>
      <c r="C84" s="54">
        <v>2032.5</v>
      </c>
      <c r="D84" s="54">
        <v>17300.37</v>
      </c>
      <c r="E84" s="54">
        <v>16062.81</v>
      </c>
      <c r="F84" s="14">
        <f>(D84/D$97)*100</f>
        <v>11.479381249369228</v>
      </c>
      <c r="G84" s="10">
        <f t="shared" si="1"/>
        <v>7.7045050025493635</v>
      </c>
      <c r="H84" s="1"/>
    </row>
    <row r="85" spans="1:8" s="2" customFormat="1" ht="20.25" customHeight="1">
      <c r="A85" s="26" t="s">
        <v>8</v>
      </c>
      <c r="B85" s="60">
        <v>509.12</v>
      </c>
      <c r="C85" s="60">
        <v>122.33</v>
      </c>
      <c r="D85" s="60">
        <v>2310.86</v>
      </c>
      <c r="E85" s="60">
        <v>1287.23</v>
      </c>
      <c r="F85" s="14">
        <f>(D85/D$97)*100</f>
        <v>1.5333338508897425</v>
      </c>
      <c r="G85" s="10">
        <f t="shared" si="1"/>
        <v>79.52191915974612</v>
      </c>
      <c r="H85" s="1"/>
    </row>
    <row r="86" spans="1:8" s="2" customFormat="1" ht="20.25" customHeight="1">
      <c r="A86" s="28" t="s">
        <v>38</v>
      </c>
      <c r="B86" s="55">
        <f>SUM(B61:B85)</f>
        <v>14404.160000000003</v>
      </c>
      <c r="C86" s="55">
        <f>SUM(C61:C85)</f>
        <v>13002.84</v>
      </c>
      <c r="D86" s="55">
        <f>SUM(D61:D85)</f>
        <v>133348.33</v>
      </c>
      <c r="E86" s="55">
        <f>SUM(E61:E85)</f>
        <v>114023.9</v>
      </c>
      <c r="F86" s="30">
        <f>(D86/D$97)*100</f>
        <v>88.48113185074655</v>
      </c>
      <c r="G86" s="20">
        <f t="shared" si="1"/>
        <v>16.94770131525057</v>
      </c>
      <c r="H86" s="1"/>
    </row>
    <row r="87" spans="1:8" s="2" customFormat="1" ht="20.25" customHeight="1">
      <c r="A87" s="37" t="s">
        <v>37</v>
      </c>
      <c r="B87" s="50">
        <v>33.18</v>
      </c>
      <c r="C87" s="44">
        <v>7.38</v>
      </c>
      <c r="D87" s="49">
        <v>241.44</v>
      </c>
      <c r="E87" s="44">
        <v>54.04</v>
      </c>
      <c r="F87" s="14">
        <f>(D87/D$97)*100</f>
        <v>0.1602036146537737</v>
      </c>
      <c r="G87" s="10">
        <f t="shared" si="1"/>
        <v>346.78016284233905</v>
      </c>
      <c r="H87" s="1"/>
    </row>
    <row r="88" spans="1:8" s="2" customFormat="1" ht="20.25" customHeight="1">
      <c r="A88" s="18" t="s">
        <v>16</v>
      </c>
      <c r="B88" s="43">
        <v>271.41</v>
      </c>
      <c r="C88" s="43">
        <v>203.18</v>
      </c>
      <c r="D88" s="43">
        <v>1717.5</v>
      </c>
      <c r="E88" s="43">
        <v>1301.93</v>
      </c>
      <c r="F88" s="14">
        <f>(D88/D$97)*100</f>
        <v>1.1396194009603062</v>
      </c>
      <c r="G88" s="10">
        <f t="shared" si="1"/>
        <v>31.919534844423275</v>
      </c>
      <c r="H88" s="1"/>
    </row>
    <row r="89" spans="1:8" s="2" customFormat="1" ht="20.25" customHeight="1">
      <c r="A89" s="15" t="s">
        <v>19</v>
      </c>
      <c r="B89" s="43">
        <v>50.63</v>
      </c>
      <c r="C89" s="43">
        <v>32.82</v>
      </c>
      <c r="D89" s="43">
        <v>346.41</v>
      </c>
      <c r="E89" s="43">
        <v>221.8</v>
      </c>
      <c r="F89" s="14">
        <f>(D89/D$97)*100</f>
        <v>0.22985476371857913</v>
      </c>
      <c r="G89" s="10">
        <f t="shared" si="1"/>
        <v>56.18124436429216</v>
      </c>
      <c r="H89" s="1"/>
    </row>
    <row r="90" spans="1:8" s="2" customFormat="1" ht="20.25" customHeight="1">
      <c r="A90" s="18" t="s">
        <v>17</v>
      </c>
      <c r="B90" s="56">
        <v>110.13</v>
      </c>
      <c r="C90" s="56">
        <v>89.22</v>
      </c>
      <c r="D90" s="56">
        <v>754.47</v>
      </c>
      <c r="E90" s="56">
        <v>593.93</v>
      </c>
      <c r="F90" s="14">
        <f>(D90/D$97)*100</f>
        <v>0.5006163897773055</v>
      </c>
      <c r="G90" s="10">
        <f t="shared" si="1"/>
        <v>27.03012139477718</v>
      </c>
      <c r="H90" s="1"/>
    </row>
    <row r="91" spans="1:8" s="2" customFormat="1" ht="20.25" customHeight="1">
      <c r="A91" s="15" t="s">
        <v>18</v>
      </c>
      <c r="B91" s="57">
        <v>143.18</v>
      </c>
      <c r="C91" s="57">
        <v>102.44</v>
      </c>
      <c r="D91" s="57">
        <v>1091.61</v>
      </c>
      <c r="E91" s="57">
        <v>726.07</v>
      </c>
      <c r="F91" s="14">
        <f>(D91/D$97)*100</f>
        <v>0.7243201946330594</v>
      </c>
      <c r="G91" s="10">
        <f t="shared" si="1"/>
        <v>50.34500805707436</v>
      </c>
      <c r="H91" s="1"/>
    </row>
    <row r="92" spans="1:8" s="2" customFormat="1" ht="20.25" customHeight="1">
      <c r="A92" s="18" t="s">
        <v>15</v>
      </c>
      <c r="B92" s="49">
        <v>799</v>
      </c>
      <c r="C92" s="49">
        <v>575</v>
      </c>
      <c r="D92" s="49">
        <v>4145</v>
      </c>
      <c r="E92" s="49">
        <v>2961</v>
      </c>
      <c r="F92" s="19">
        <f>(D92/D$97)*100</f>
        <v>2.750347841036663</v>
      </c>
      <c r="G92" s="10">
        <f t="shared" si="1"/>
        <v>39.986491050320836</v>
      </c>
      <c r="H92" s="1"/>
    </row>
    <row r="93" spans="1:9" s="2" customFormat="1" ht="20.25" customHeight="1">
      <c r="A93" s="28" t="s">
        <v>21</v>
      </c>
      <c r="B93" s="55">
        <f>SUM(B87:B92)</f>
        <v>1407.53</v>
      </c>
      <c r="C93" s="55">
        <f>SUM(C87:C92)</f>
        <v>1010.04</v>
      </c>
      <c r="D93" s="55">
        <f>SUM(D87:D92)</f>
        <v>8296.43</v>
      </c>
      <c r="E93" s="55">
        <f>SUM(E87:E92)</f>
        <v>5858.77</v>
      </c>
      <c r="F93" s="31">
        <f>(D93/D$97)*100</f>
        <v>5.504962204779687</v>
      </c>
      <c r="G93" s="21">
        <f>(D93-E93)/E93*100</f>
        <v>41.607026730866714</v>
      </c>
      <c r="H93" s="1"/>
      <c r="I93" s="6"/>
    </row>
    <row r="94" spans="1:11" s="2" customFormat="1" ht="20.25" customHeight="1">
      <c r="A94" s="26" t="s">
        <v>27</v>
      </c>
      <c r="B94" s="43">
        <v>654.35</v>
      </c>
      <c r="C94" s="43">
        <v>169.17</v>
      </c>
      <c r="D94" s="43">
        <v>7823.07</v>
      </c>
      <c r="E94" s="43">
        <v>7064.13</v>
      </c>
      <c r="F94" s="14">
        <f>(D94/D$97)*100</f>
        <v>5.190871817799442</v>
      </c>
      <c r="G94" s="13">
        <f>(D94-E94)/E94*100</f>
        <v>10.74357351860738</v>
      </c>
      <c r="H94" s="1"/>
      <c r="I94" s="6"/>
      <c r="J94" s="6"/>
      <c r="K94" s="6"/>
    </row>
    <row r="95" spans="1:8" s="2" customFormat="1" ht="20.25" customHeight="1">
      <c r="A95" s="26" t="s">
        <v>26</v>
      </c>
      <c r="B95" s="49">
        <v>155.78</v>
      </c>
      <c r="C95" s="49">
        <v>169.15</v>
      </c>
      <c r="D95" s="49">
        <v>1240.38</v>
      </c>
      <c r="E95" s="49">
        <v>1267.63</v>
      </c>
      <c r="F95" s="14">
        <f>(D95/D$97)*100</f>
        <v>0.82303412667432</v>
      </c>
      <c r="G95" s="13">
        <f>(D95-E95)/E95*100</f>
        <v>-2.1496809005782445</v>
      </c>
      <c r="H95" s="1"/>
    </row>
    <row r="96" spans="1:9" s="2" customFormat="1" ht="20.25" customHeight="1">
      <c r="A96" s="29" t="s">
        <v>39</v>
      </c>
      <c r="B96" s="55">
        <f>SUM(B94:B95)</f>
        <v>810.13</v>
      </c>
      <c r="C96" s="55">
        <f>SUM(C94:C95)</f>
        <v>338.32</v>
      </c>
      <c r="D96" s="55">
        <f>SUM(D94:D95)</f>
        <v>9063.45</v>
      </c>
      <c r="E96" s="55">
        <f>SUM(E94:E95)</f>
        <v>8331.76</v>
      </c>
      <c r="F96" s="30">
        <f>(D96/D$97)*100</f>
        <v>6.013905944473763</v>
      </c>
      <c r="G96" s="20">
        <f>(D96-E96)/E96*100</f>
        <v>8.78193802990005</v>
      </c>
      <c r="H96" s="1"/>
      <c r="I96" s="6"/>
    </row>
    <row r="97" spans="1:9" ht="20.25" customHeight="1">
      <c r="A97" s="34" t="s">
        <v>28</v>
      </c>
      <c r="B97" s="58">
        <f>B86+B93+B96</f>
        <v>16621.820000000003</v>
      </c>
      <c r="C97" s="58">
        <f>C86+C93+C96</f>
        <v>14351.2</v>
      </c>
      <c r="D97" s="58">
        <f>D86+D93+D96</f>
        <v>150708.21</v>
      </c>
      <c r="E97" s="58">
        <f>E86+E93+E96</f>
        <v>128214.43</v>
      </c>
      <c r="F97" s="35">
        <f>(D97/D$97)*100</f>
        <v>100</v>
      </c>
      <c r="G97" s="11">
        <f>(D97-E97)/E97*100</f>
        <v>17.5438755216554</v>
      </c>
      <c r="I97" s="6"/>
    </row>
    <row r="98" spans="1:7" ht="15.75" customHeight="1">
      <c r="A98" s="105" t="s">
        <v>29</v>
      </c>
      <c r="B98" s="105"/>
      <c r="C98" s="105"/>
      <c r="D98" s="105"/>
      <c r="E98" s="105"/>
      <c r="F98" s="105"/>
      <c r="G98" s="7"/>
    </row>
    <row r="99" spans="1:30" ht="15.75" customHeight="1">
      <c r="A99" s="104" t="s">
        <v>44</v>
      </c>
      <c r="B99" s="104"/>
      <c r="C99" s="104"/>
      <c r="D99" s="104"/>
      <c r="E99" s="104"/>
      <c r="F99" s="104"/>
      <c r="G99" s="104"/>
      <c r="L99" s="23"/>
      <c r="M99" s="24"/>
      <c r="N99" s="24"/>
      <c r="O99" s="24"/>
      <c r="P99" s="24"/>
      <c r="Q99" s="24"/>
      <c r="R99" s="24"/>
      <c r="S99" s="24"/>
      <c r="T99" s="24"/>
      <c r="U99" s="22"/>
      <c r="V99" s="25"/>
      <c r="W99" s="25"/>
      <c r="X99" s="25"/>
      <c r="Y99" s="25"/>
      <c r="Z99" s="25"/>
      <c r="AA99" s="25"/>
      <c r="AB99" s="25"/>
      <c r="AC99" s="25"/>
      <c r="AD99" s="25"/>
    </row>
    <row r="100" spans="1:30" ht="21" customHeight="1">
      <c r="A100" s="104"/>
      <c r="B100" s="104"/>
      <c r="C100" s="104"/>
      <c r="D100" s="104"/>
      <c r="E100" s="104"/>
      <c r="F100" s="104"/>
      <c r="G100" s="104"/>
      <c r="L100" s="23"/>
      <c r="M100" s="24"/>
      <c r="N100" s="24"/>
      <c r="O100" s="24"/>
      <c r="P100" s="24"/>
      <c r="Q100" s="24"/>
      <c r="R100" s="24"/>
      <c r="S100" s="24"/>
      <c r="T100" s="24"/>
      <c r="U100" s="22"/>
      <c r="V100" s="25"/>
      <c r="W100" s="25"/>
      <c r="X100" s="25"/>
      <c r="Y100" s="25"/>
      <c r="Z100" s="25"/>
      <c r="AA100" s="25"/>
      <c r="AB100" s="25"/>
      <c r="AC100" s="25"/>
      <c r="AD100" s="25"/>
    </row>
    <row r="101" spans="1:30" ht="45.75" customHeight="1">
      <c r="A101" s="104"/>
      <c r="B101" s="104"/>
      <c r="C101" s="104"/>
      <c r="D101" s="104"/>
      <c r="E101" s="104"/>
      <c r="F101" s="104"/>
      <c r="G101" s="104"/>
      <c r="L101" s="23"/>
      <c r="M101" s="24"/>
      <c r="N101" s="24"/>
      <c r="O101" s="24"/>
      <c r="P101" s="24"/>
      <c r="Q101" s="24"/>
      <c r="R101" s="24"/>
      <c r="S101" s="24"/>
      <c r="T101" s="24"/>
      <c r="U101" s="22"/>
      <c r="V101" s="25"/>
      <c r="W101" s="25"/>
      <c r="X101" s="25"/>
      <c r="Y101" s="25"/>
      <c r="Z101" s="25"/>
      <c r="AA101" s="25"/>
      <c r="AB101" s="25"/>
      <c r="AC101" s="25"/>
      <c r="AD101" s="25"/>
    </row>
    <row r="102" spans="1:7" ht="15.75">
      <c r="A102" s="40" t="s">
        <v>42</v>
      </c>
      <c r="B102" s="41"/>
      <c r="C102" s="8"/>
      <c r="D102" s="8"/>
      <c r="E102" s="8"/>
      <c r="F102" s="9"/>
      <c r="G102" s="9"/>
    </row>
    <row r="103" spans="1:3" ht="15.75">
      <c r="A103" s="40" t="s">
        <v>43</v>
      </c>
      <c r="B103" s="40"/>
      <c r="C103" s="2"/>
    </row>
    <row r="104" spans="1:3" ht="15.75">
      <c r="A104" s="40" t="s">
        <v>52</v>
      </c>
      <c r="B104" s="41"/>
      <c r="C104" s="2"/>
    </row>
    <row r="65341" ht="12.75">
      <c r="F65341" s="1">
        <v>0</v>
      </c>
    </row>
  </sheetData>
  <sheetProtection/>
  <mergeCells count="18">
    <mergeCell ref="A99:G101"/>
    <mergeCell ref="A98:F98"/>
    <mergeCell ref="A55:G55"/>
    <mergeCell ref="A56:G56"/>
    <mergeCell ref="A57:G57"/>
    <mergeCell ref="B59:C59"/>
    <mergeCell ref="D59:E59"/>
    <mergeCell ref="F59:F60"/>
    <mergeCell ref="G59:G60"/>
    <mergeCell ref="A45:D45"/>
    <mergeCell ref="A46:G48"/>
    <mergeCell ref="A2:G2"/>
    <mergeCell ref="A3:G3"/>
    <mergeCell ref="A4:G4"/>
    <mergeCell ref="B6:C6"/>
    <mergeCell ref="D6:E6"/>
    <mergeCell ref="F6:F7"/>
    <mergeCell ref="G6:G7"/>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Pole Chandrakala</cp:lastModifiedBy>
  <cp:lastPrinted>2018-04-11T05:12:41Z</cp:lastPrinted>
  <dcterms:created xsi:type="dcterms:W3CDTF">2017-03-10T07:47:13Z</dcterms:created>
  <dcterms:modified xsi:type="dcterms:W3CDTF">2018-04-11T11:47:22Z</dcterms:modified>
  <cp:category/>
  <cp:version/>
  <cp:contentType/>
  <cp:contentStatus/>
</cp:coreProperties>
</file>