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hith\Downloads\Regulations\GDP\"/>
    </mc:Choice>
  </mc:AlternateContent>
  <bookViews>
    <workbookView xWindow="0" yWindow="0" windowWidth="20490" windowHeight="7650"/>
  </bookViews>
  <sheets>
    <sheet name="Website" sheetId="1" r:id="rId1"/>
  </sheets>
  <externalReferences>
    <externalReference r:id="rId2"/>
  </externalReferences>
  <definedNames>
    <definedName name="_xlnm._FilterDatabase" localSheetId="0" hidden="1">Website!$A$52:$N$91</definedName>
    <definedName name="New_India" localSheetId="0">Website!$C$73:$F$76</definedName>
    <definedName name="New_India">#REF!</definedName>
    <definedName name="_xlnm.Print_Area" localSheetId="0">Website!$A$2:$H$91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H86" i="1"/>
  <c r="G86" i="1"/>
  <c r="F86" i="1"/>
  <c r="E86" i="1"/>
  <c r="D86" i="1"/>
  <c r="C86" i="1"/>
  <c r="H85" i="1"/>
  <c r="G85" i="1"/>
  <c r="F85" i="1"/>
  <c r="F87" i="1" s="1"/>
  <c r="E85" i="1"/>
  <c r="D85" i="1"/>
  <c r="D87" i="1" s="1"/>
  <c r="C85" i="1"/>
  <c r="F83" i="1"/>
  <c r="E83" i="1"/>
  <c r="D83" i="1"/>
  <c r="C83" i="1"/>
  <c r="H82" i="1"/>
  <c r="G82" i="1"/>
  <c r="F82" i="1"/>
  <c r="E82" i="1"/>
  <c r="D82" i="1"/>
  <c r="C82" i="1"/>
  <c r="H81" i="1"/>
  <c r="G81" i="1"/>
  <c r="F81" i="1"/>
  <c r="E81" i="1"/>
  <c r="D81" i="1"/>
  <c r="C81" i="1"/>
  <c r="H80" i="1"/>
  <c r="G80" i="1"/>
  <c r="F80" i="1"/>
  <c r="E80" i="1"/>
  <c r="D80" i="1"/>
  <c r="C80" i="1"/>
  <c r="H79" i="1"/>
  <c r="G79" i="1"/>
  <c r="F79" i="1"/>
  <c r="E79" i="1"/>
  <c r="D79" i="1"/>
  <c r="C79" i="1"/>
  <c r="H78" i="1"/>
  <c r="G78" i="1"/>
  <c r="F78" i="1"/>
  <c r="E78" i="1"/>
  <c r="E84" i="1" s="1"/>
  <c r="D78" i="1"/>
  <c r="D84" i="1" s="1"/>
  <c r="C78" i="1"/>
  <c r="H76" i="1"/>
  <c r="G76" i="1"/>
  <c r="F76" i="1"/>
  <c r="E76" i="1"/>
  <c r="D76" i="1"/>
  <c r="C76" i="1"/>
  <c r="H75" i="1"/>
  <c r="G75" i="1"/>
  <c r="F75" i="1"/>
  <c r="E75" i="1"/>
  <c r="D75" i="1"/>
  <c r="C75" i="1"/>
  <c r="H74" i="1"/>
  <c r="G74" i="1"/>
  <c r="F74" i="1"/>
  <c r="E74" i="1"/>
  <c r="D74" i="1"/>
  <c r="C74" i="1"/>
  <c r="H73" i="1"/>
  <c r="G73" i="1"/>
  <c r="F73" i="1"/>
  <c r="E73" i="1"/>
  <c r="D73" i="1"/>
  <c r="C73" i="1"/>
  <c r="H72" i="1"/>
  <c r="G72" i="1"/>
  <c r="F72" i="1"/>
  <c r="E72" i="1"/>
  <c r="D72" i="1"/>
  <c r="C72" i="1"/>
  <c r="H71" i="1"/>
  <c r="G71" i="1"/>
  <c r="F71" i="1"/>
  <c r="E71" i="1"/>
  <c r="D71" i="1"/>
  <c r="C71" i="1"/>
  <c r="H70" i="1"/>
  <c r="G70" i="1"/>
  <c r="F70" i="1"/>
  <c r="E70" i="1"/>
  <c r="D70" i="1"/>
  <c r="C70" i="1"/>
  <c r="H69" i="1"/>
  <c r="G69" i="1"/>
  <c r="F69" i="1"/>
  <c r="E69" i="1"/>
  <c r="D69" i="1"/>
  <c r="C69" i="1"/>
  <c r="H68" i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H65" i="1"/>
  <c r="G65" i="1"/>
  <c r="F65" i="1"/>
  <c r="E65" i="1"/>
  <c r="D65" i="1"/>
  <c r="C65" i="1"/>
  <c r="H64" i="1"/>
  <c r="G64" i="1"/>
  <c r="F64" i="1"/>
  <c r="E64" i="1"/>
  <c r="D64" i="1"/>
  <c r="C64" i="1"/>
  <c r="H63" i="1"/>
  <c r="G63" i="1"/>
  <c r="F63" i="1"/>
  <c r="E63" i="1"/>
  <c r="D63" i="1"/>
  <c r="C63" i="1"/>
  <c r="H62" i="1"/>
  <c r="G62" i="1"/>
  <c r="F62" i="1"/>
  <c r="E62" i="1"/>
  <c r="D62" i="1"/>
  <c r="C62" i="1"/>
  <c r="H61" i="1"/>
  <c r="G61" i="1"/>
  <c r="F61" i="1"/>
  <c r="E61" i="1"/>
  <c r="D61" i="1"/>
  <c r="C61" i="1"/>
  <c r="H60" i="1"/>
  <c r="G60" i="1"/>
  <c r="F60" i="1"/>
  <c r="E60" i="1"/>
  <c r="D60" i="1"/>
  <c r="C60" i="1"/>
  <c r="H59" i="1"/>
  <c r="G59" i="1"/>
  <c r="F59" i="1"/>
  <c r="E59" i="1"/>
  <c r="D59" i="1"/>
  <c r="C59" i="1"/>
  <c r="H58" i="1"/>
  <c r="G58" i="1"/>
  <c r="F58" i="1"/>
  <c r="E58" i="1"/>
  <c r="D58" i="1"/>
  <c r="C58" i="1"/>
  <c r="H57" i="1"/>
  <c r="G57" i="1"/>
  <c r="F57" i="1"/>
  <c r="E57" i="1"/>
  <c r="D57" i="1"/>
  <c r="C57" i="1"/>
  <c r="H56" i="1"/>
  <c r="G56" i="1"/>
  <c r="F56" i="1"/>
  <c r="E56" i="1"/>
  <c r="D56" i="1"/>
  <c r="C56" i="1"/>
  <c r="H55" i="1"/>
  <c r="G55" i="1"/>
  <c r="F55" i="1"/>
  <c r="E55" i="1"/>
  <c r="D55" i="1"/>
  <c r="C55" i="1"/>
  <c r="H54" i="1"/>
  <c r="G54" i="1"/>
  <c r="F54" i="1"/>
  <c r="E54" i="1"/>
  <c r="D54" i="1"/>
  <c r="C54" i="1"/>
  <c r="H53" i="1"/>
  <c r="G53" i="1"/>
  <c r="F53" i="1"/>
  <c r="E53" i="1"/>
  <c r="D53" i="1"/>
  <c r="C53" i="1"/>
  <c r="G51" i="1"/>
  <c r="E51" i="1"/>
  <c r="C51" i="1"/>
  <c r="A49" i="1"/>
  <c r="H41" i="1"/>
  <c r="G41" i="1"/>
  <c r="F41" i="1"/>
  <c r="E41" i="1"/>
  <c r="D41" i="1"/>
  <c r="C41" i="1"/>
  <c r="H40" i="1"/>
  <c r="G40" i="1"/>
  <c r="F40" i="1"/>
  <c r="E40" i="1"/>
  <c r="D40" i="1"/>
  <c r="C40" i="1"/>
  <c r="C42" i="1" s="1"/>
  <c r="D39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E39" i="1" s="1"/>
  <c r="D33" i="1"/>
  <c r="C33" i="1"/>
  <c r="C39" i="1" s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E32" i="1" s="1"/>
  <c r="D8" i="1"/>
  <c r="D32" i="1" s="1"/>
  <c r="C8" i="1"/>
  <c r="G6" i="1"/>
  <c r="E6" i="1"/>
  <c r="C6" i="1"/>
  <c r="A4" i="1"/>
  <c r="E77" i="1" l="1"/>
  <c r="C87" i="1"/>
  <c r="H32" i="1"/>
  <c r="F32" i="1"/>
  <c r="H39" i="1"/>
  <c r="D42" i="1"/>
  <c r="C77" i="1"/>
  <c r="F84" i="1"/>
  <c r="H84" i="1" s="1"/>
  <c r="C32" i="1"/>
  <c r="F39" i="1"/>
  <c r="D77" i="1"/>
  <c r="D88" i="1" s="1"/>
  <c r="H87" i="1"/>
  <c r="E42" i="1"/>
  <c r="F77" i="1"/>
  <c r="C84" i="1"/>
  <c r="F42" i="1"/>
  <c r="H42" i="1" l="1"/>
  <c r="C43" i="1"/>
  <c r="C88" i="1"/>
  <c r="E43" i="1"/>
  <c r="F88" i="1"/>
  <c r="F43" i="1"/>
  <c r="E88" i="1"/>
  <c r="H77" i="1"/>
  <c r="G77" i="1"/>
  <c r="D43" i="1"/>
  <c r="G43" i="1" l="1"/>
  <c r="H43" i="1"/>
  <c r="G39" i="1"/>
  <c r="G32" i="1"/>
  <c r="H88" i="1"/>
  <c r="G88" i="1"/>
  <c r="G87" i="1"/>
  <c r="G84" i="1"/>
  <c r="G42" i="1"/>
</calcChain>
</file>

<file path=xl/sharedStrings.xml><?xml version="1.0" encoding="utf-8"?>
<sst xmlns="http://schemas.openxmlformats.org/spreadsheetml/2006/main" count="102" uniqueCount="93">
  <si>
    <t xml:space="preserve">भारतीय बीमा विनियामक और विकास प्राधिकरण </t>
  </si>
  <si>
    <t>फ्लैश ऑंकड़े - गैर जीवन बीमाकर्ता  (अनंतिम और बिना लेखा परीक्षा )</t>
  </si>
  <si>
    <t>(रुपये करोड़ में)</t>
  </si>
  <si>
    <t xml:space="preserve">पिछले वर्ष की इसी अवधि के मुकाबले  वृद्धि दर (%)  </t>
  </si>
  <si>
    <t xml:space="preserve">क्रम सं. </t>
  </si>
  <si>
    <t xml:space="preserve">बीमाकर्ता </t>
  </si>
  <si>
    <t>2022-23</t>
  </si>
  <si>
    <t>2021-22</t>
  </si>
  <si>
    <t>एको जनरल इंश्योरेंस लिमिटेड</t>
  </si>
  <si>
    <t>बजाज अलियांज जनरल इंश्योरेंस कंपनी लिमिटेड</t>
  </si>
  <si>
    <t>चोलामंडलम एमएस जनरल इंश्योरेंस कंपनी  लिमिटेड</t>
  </si>
  <si>
    <t>नवी जनरल इंश्योरेंस  लिमिटेड</t>
  </si>
  <si>
    <t>एडलवाइज जनरल इंश्योरेंस  कंपनी लिमिटेड</t>
  </si>
  <si>
    <t>फ्यूचर जनराली इंडिया इंश्योरेंस कंपनी  लिमिटेड</t>
  </si>
  <si>
    <t>गो डिजिट जनरल इंश्योरेंस  लिमिटेड</t>
  </si>
  <si>
    <t>एचडीएफसी एर्गो जनरल इंश्योरेंस कंपनी  लिमिटेड</t>
  </si>
  <si>
    <t xml:space="preserve">आईसीआईसीआई लोम्बार्ड जनरल इंश्योरेंस कंपनी  लिमिटेड </t>
  </si>
  <si>
    <t>इफको-टोकियो जनरल इंश्योरेंस कंपनी  लिमिटेड</t>
  </si>
  <si>
    <t>कोटक महिंद्रा जनरल इंश्योरेंस कंपनी  लिमिटेड</t>
  </si>
  <si>
    <t>लिबर्टी  जनरल इंश्योरेंस  लिमिटेड</t>
  </si>
  <si>
    <t>मेग्मा एचडीआई जनरल इंश्योरेंस कंपनी  लिमिटेड</t>
  </si>
  <si>
    <t>नेशनल इंश्योरेंस कंपनी  लिमिटेड</t>
  </si>
  <si>
    <t>रहेजा क्यूबीई जनरल इंश्योरेंस कंपनी  लिमिटेड</t>
  </si>
  <si>
    <t>रिलायंस जनरल इंश्योरेंस कंपनी  लिमिटेड</t>
  </si>
  <si>
    <t>रॉयल सुंदरम जनरल इंश्योरेंस कंपनी  लिमिटेड</t>
  </si>
  <si>
    <t>एसबीआई जनरल इंश्योरेंस कंपनी  लिमिटेड</t>
  </si>
  <si>
    <t>श्रीराम जनरल इंश्योरेंस कंपनी  लिमिटेड</t>
  </si>
  <si>
    <t>टाटा-एआईजी जनरल इंश्योरेंस कंपनी  लिमिटेड</t>
  </si>
  <si>
    <t>द न्यू इंडिया  एश्योरेंस कंपनी  लिमिटेड</t>
  </si>
  <si>
    <t>द ओरियंटल इंश्योरेंस कंपनी  लिमिटेड</t>
  </si>
  <si>
    <t>यूनाइटेड इंडिया इंश्योरेंस कंपनी  लिमिटेड</t>
  </si>
  <si>
    <t>यूनिवर्सल सोम्पो जनरल इंश्योरेंस कंपनी  लिमिटेड</t>
  </si>
  <si>
    <t xml:space="preserve">साधारण बीमाकर्ता कुल </t>
  </si>
  <si>
    <t>आदित्य बिड़ला हेल्थ इंश्योरेंस कंपनी  लिमिटेड</t>
  </si>
  <si>
    <t>मनीपालसिग्ना हेल्थ इंश्योरेंस कंपनी  लिमिटेड</t>
  </si>
  <si>
    <t>निवा बूपा हेल्थ इंश्योरेंस कंपनी  लिमिटेड</t>
  </si>
  <si>
    <t xml:space="preserve"> केयर हेल्थ इंश्योरेंस लिमिटेड</t>
  </si>
  <si>
    <t>स्टार हेल्थ &amp; एलाइड इंश्योरेंस कंपनी  लिमिटेड</t>
  </si>
  <si>
    <t>रिलायंस हेल्थ इंश्योरेंस लिमिटेड*</t>
  </si>
  <si>
    <t>अप्रयोज्य</t>
  </si>
  <si>
    <t>स्टैंडालोन स्वास्थ्य बीमाकर्ता</t>
  </si>
  <si>
    <t>एग्रीकल्चर इंश्योरेंस कम्पनी ऑफ इंडिया लिमिटेड</t>
  </si>
  <si>
    <t>ईसीजीसी लिमिटेड</t>
  </si>
  <si>
    <t>विशेषीकृत बीमाकर्ता</t>
  </si>
  <si>
    <t>कुल योग</t>
  </si>
  <si>
    <t>नोट: बीमा कंपनियों द्वारा प्रस्तुत आंकड़ों के आधार पर संकलित ।</t>
  </si>
  <si>
    <t xml:space="preserve">*रिलायंस जनरल इंश्योरेंस द्वारा रिलायंस हेल्थ इंश्योरेंस पोर्टफोलियो का अधिग्रहण                                                                     
</t>
  </si>
  <si>
    <t>INSURANCE REGULATORY AND DEVELOPMENT AUTHORITY OF INDIA</t>
  </si>
  <si>
    <t>FLASH FIGURES -- NON LIFE INSURERS (Provisional &amp; Unaudited)</t>
  </si>
  <si>
    <t>(Rs. in crores)</t>
  </si>
  <si>
    <t>S.No.</t>
  </si>
  <si>
    <t>INSURER</t>
  </si>
  <si>
    <t>GROWTH OVER THE CORRESPONDING PERIOD OF PREVIOUS YEAR (%)</t>
  </si>
  <si>
    <t>Acko General Insurance Limited</t>
  </si>
  <si>
    <t>Bajaj Allianz General Insurance Company Limited</t>
  </si>
  <si>
    <t>Cholamandalam MS General Insurance Company Limited</t>
  </si>
  <si>
    <t>NAVI General Insurance Limited</t>
  </si>
  <si>
    <t>Edelweiss General Insurance Company Limited</t>
  </si>
  <si>
    <t>Future Generali India Insurance Company Limited</t>
  </si>
  <si>
    <t>Go Digit General Insurance Limited</t>
  </si>
  <si>
    <t>HDFC Ergo General insurance Company Limited</t>
  </si>
  <si>
    <t>ICICI Lombard General Insurance Company Limited</t>
  </si>
  <si>
    <t>IFFCO Tokio General Insurance Company Limited</t>
  </si>
  <si>
    <t>Kotak Mahindra General Insurance Company Limited</t>
  </si>
  <si>
    <t>Liberty General Insurance  Limited</t>
  </si>
  <si>
    <t>Magma HDI General Insurance Company Limited</t>
  </si>
  <si>
    <t>National Insurance Company Limited</t>
  </si>
  <si>
    <t>Raheja QBE General Insurance Company Limited</t>
  </si>
  <si>
    <t>Reliance General Insurance Company Limited</t>
  </si>
  <si>
    <t>Royal Sundaram General Insurance Company Limited</t>
  </si>
  <si>
    <t>SBI General Insurance Company Limited</t>
  </si>
  <si>
    <t>Shriram General Insurance Company Limited</t>
  </si>
  <si>
    <t>Tata AIG General Insurance Company Limited</t>
  </si>
  <si>
    <t>The New India Assurance Company Limited</t>
  </si>
  <si>
    <t>The Oriental Insurance Company Limited</t>
  </si>
  <si>
    <t>United India Insurance Company Limited</t>
  </si>
  <si>
    <t>Universal Sompo General Insurance Company Limited</t>
  </si>
  <si>
    <t>General Insurers Total</t>
  </si>
  <si>
    <t>Aditya Birla Health Insurance Company Limited</t>
  </si>
  <si>
    <t>ManipalCigna Health Insurance Company Limited</t>
  </si>
  <si>
    <t>Niva Bupa Health Insurance Company Limited</t>
  </si>
  <si>
    <t>Care Health Insurance Limited</t>
  </si>
  <si>
    <t>Star Health &amp; Allied Insurance Company Limited</t>
  </si>
  <si>
    <t>Reliance Health Insurance Limited*</t>
  </si>
  <si>
    <t>NA</t>
  </si>
  <si>
    <t>Stand-alone Pvt Health Insurers</t>
  </si>
  <si>
    <t>Agricultural Insurance Company of India Limited</t>
  </si>
  <si>
    <t>ECGC Limited</t>
  </si>
  <si>
    <t>Specialized PSU Insurers</t>
  </si>
  <si>
    <t xml:space="preserve">GRAND TOTAL </t>
  </si>
  <si>
    <t xml:space="preserve">Note: Compiled on the basis of data submitted by the Insurance companies      </t>
  </si>
  <si>
    <t>NA: Not Applicable</t>
  </si>
  <si>
    <t>*Takeover of Reliance Health Insurance portfolio by Reliance General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</si>
</sst>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Rupee Foradian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10"/>
      <name val="Rupee Foradian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16D6EA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wrapText="1"/>
    </xf>
    <xf numFmtId="0" fontId="3" fillId="0" borderId="0" xfId="3" applyFont="1" applyAlignment="1">
      <alignment vertical="center"/>
    </xf>
    <xf numFmtId="0" fontId="5" fillId="0" borderId="6" xfId="3" applyFont="1" applyBorder="1" applyAlignment="1">
      <alignment vertical="center"/>
    </xf>
    <xf numFmtId="0" fontId="6" fillId="2" borderId="7" xfId="3" applyFont="1" applyFill="1" applyBorder="1" applyAlignment="1">
      <alignment vertical="center" wrapText="1"/>
    </xf>
    <xf numFmtId="0" fontId="6" fillId="2" borderId="9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vertical="center" wrapText="1"/>
    </xf>
    <xf numFmtId="0" fontId="6" fillId="0" borderId="9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8" fillId="2" borderId="12" xfId="0" applyFont="1" applyFill="1" applyBorder="1"/>
    <xf numFmtId="0" fontId="8" fillId="2" borderId="13" xfId="0" applyFont="1" applyFill="1" applyBorder="1" applyAlignment="1">
      <alignment wrapText="1"/>
    </xf>
    <xf numFmtId="164" fontId="8" fillId="0" borderId="12" xfId="0" applyNumberFormat="1" applyFont="1" applyBorder="1" applyAlignment="1">
      <alignment horizontal="right" vertical="center"/>
    </xf>
    <xf numFmtId="164" fontId="8" fillId="0" borderId="13" xfId="0" applyNumberFormat="1" applyFont="1" applyBorder="1" applyAlignment="1">
      <alignment horizontal="right" vertical="center"/>
    </xf>
    <xf numFmtId="164" fontId="8" fillId="0" borderId="14" xfId="0" applyNumberFormat="1" applyFont="1" applyBorder="1" applyAlignment="1">
      <alignment horizontal="right" vertical="center"/>
    </xf>
    <xf numFmtId="10" fontId="3" fillId="0" borderId="0" xfId="2" applyNumberFormat="1" applyFont="1" applyAlignment="1">
      <alignment vertical="center"/>
    </xf>
    <xf numFmtId="164" fontId="0" fillId="0" borderId="0" xfId="0" applyNumberFormat="1"/>
    <xf numFmtId="164" fontId="3" fillId="0" borderId="0" xfId="3" applyNumberFormat="1" applyFont="1" applyAlignment="1">
      <alignment vertical="center"/>
    </xf>
    <xf numFmtId="0" fontId="5" fillId="2" borderId="15" xfId="3" applyFont="1" applyFill="1" applyBorder="1" applyAlignment="1">
      <alignment vertical="center" wrapText="1"/>
    </xf>
    <xf numFmtId="164" fontId="8" fillId="0" borderId="16" xfId="0" applyNumberFormat="1" applyFont="1" applyBorder="1" applyAlignment="1">
      <alignment horizontal="right" vertical="center"/>
    </xf>
    <xf numFmtId="164" fontId="8" fillId="0" borderId="15" xfId="0" applyNumberFormat="1" applyFont="1" applyBorder="1" applyAlignment="1">
      <alignment horizontal="right" vertical="center"/>
    </xf>
    <xf numFmtId="164" fontId="8" fillId="0" borderId="17" xfId="0" applyNumberFormat="1" applyFont="1" applyBorder="1" applyAlignment="1">
      <alignment horizontal="right" vertical="center"/>
    </xf>
    <xf numFmtId="0" fontId="5" fillId="2" borderId="15" xfId="3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2" borderId="15" xfId="0" applyFont="1" applyFill="1" applyBorder="1" applyAlignment="1">
      <alignment wrapText="1"/>
    </xf>
    <xf numFmtId="0" fontId="5" fillId="2" borderId="15" xfId="3" applyFont="1" applyFill="1" applyBorder="1" applyAlignment="1">
      <alignment horizontal="left" wrapText="1"/>
    </xf>
    <xf numFmtId="0" fontId="8" fillId="2" borderId="16" xfId="0" applyFont="1" applyFill="1" applyBorder="1"/>
    <xf numFmtId="164" fontId="6" fillId="3" borderId="15" xfId="1" applyFont="1" applyFill="1" applyBorder="1" applyAlignment="1">
      <alignment wrapText="1"/>
    </xf>
    <xf numFmtId="164" fontId="6" fillId="3" borderId="16" xfId="1" applyFont="1" applyFill="1" applyBorder="1" applyAlignment="1"/>
    <xf numFmtId="164" fontId="6" fillId="3" borderId="15" xfId="1" applyFont="1" applyFill="1" applyBorder="1" applyAlignment="1"/>
    <xf numFmtId="2" fontId="6" fillId="3" borderId="17" xfId="3" applyNumberFormat="1" applyFont="1" applyFill="1" applyBorder="1" applyAlignment="1"/>
    <xf numFmtId="0" fontId="5" fillId="2" borderId="15" xfId="0" applyFont="1" applyFill="1" applyBorder="1" applyAlignment="1">
      <alignment wrapText="1"/>
    </xf>
    <xf numFmtId="164" fontId="8" fillId="0" borderId="17" xfId="0" applyNumberFormat="1" applyFont="1" applyBorder="1" applyAlignment="1">
      <alignment vertical="center"/>
    </xf>
    <xf numFmtId="0" fontId="5" fillId="0" borderId="16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164" fontId="6" fillId="4" borderId="10" xfId="1" applyFont="1" applyFill="1" applyBorder="1" applyAlignment="1">
      <alignment wrapText="1"/>
    </xf>
    <xf numFmtId="164" fontId="6" fillId="4" borderId="9" xfId="1" applyFont="1" applyFill="1" applyBorder="1" applyAlignment="1"/>
    <xf numFmtId="164" fontId="6" fillId="4" borderId="10" xfId="1" applyFont="1" applyFill="1" applyBorder="1" applyAlignment="1"/>
    <xf numFmtId="164" fontId="6" fillId="4" borderId="11" xfId="1" applyFont="1" applyFill="1" applyBorder="1" applyAlignment="1"/>
    <xf numFmtId="0" fontId="9" fillId="0" borderId="19" xfId="0" applyFont="1" applyBorder="1"/>
    <xf numFmtId="0" fontId="10" fillId="0" borderId="20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vertical="center" wrapText="1"/>
    </xf>
    <xf numFmtId="0" fontId="10" fillId="0" borderId="0" xfId="3" applyFont="1" applyFill="1" applyAlignment="1">
      <alignment vertical="center"/>
    </xf>
    <xf numFmtId="1" fontId="5" fillId="0" borderId="12" xfId="3" applyNumberFormat="1" applyFont="1" applyBorder="1" applyAlignment="1"/>
    <xf numFmtId="2" fontId="11" fillId="0" borderId="13" xfId="3" applyNumberFormat="1" applyFont="1" applyBorder="1" applyAlignment="1">
      <alignment wrapText="1"/>
    </xf>
    <xf numFmtId="10" fontId="3" fillId="0" borderId="0" xfId="2" applyNumberFormat="1" applyFont="1" applyBorder="1" applyAlignment="1">
      <alignment vertical="center"/>
    </xf>
    <xf numFmtId="1" fontId="5" fillId="0" borderId="16" xfId="3" applyNumberFormat="1" applyFont="1" applyBorder="1" applyAlignment="1"/>
    <xf numFmtId="2" fontId="11" fillId="0" borderId="15" xfId="3" applyNumberFormat="1" applyFont="1" applyBorder="1" applyAlignment="1">
      <alignment wrapText="1"/>
    </xf>
    <xf numFmtId="0" fontId="3" fillId="0" borderId="0" xfId="3" applyFont="1" applyBorder="1" applyAlignment="1">
      <alignment vertical="center"/>
    </xf>
    <xf numFmtId="164" fontId="12" fillId="3" borderId="15" xfId="1" applyFont="1" applyFill="1" applyBorder="1" applyAlignment="1">
      <alignment wrapText="1"/>
    </xf>
    <xf numFmtId="2" fontId="6" fillId="3" borderId="16" xfId="3" applyNumberFormat="1" applyFont="1" applyFill="1" applyBorder="1" applyAlignment="1">
      <alignment horizontal="right"/>
    </xf>
    <xf numFmtId="2" fontId="6" fillId="3" borderId="15" xfId="3" applyNumberFormat="1" applyFont="1" applyFill="1" applyBorder="1" applyAlignment="1">
      <alignment horizontal="right"/>
    </xf>
    <xf numFmtId="0" fontId="13" fillId="0" borderId="0" xfId="3" applyFont="1" applyAlignment="1">
      <alignment vertical="center"/>
    </xf>
    <xf numFmtId="1" fontId="5" fillId="0" borderId="16" xfId="3" applyNumberFormat="1" applyFont="1" applyFill="1" applyBorder="1" applyAlignment="1"/>
    <xf numFmtId="2" fontId="11" fillId="0" borderId="15" xfId="3" applyNumberFormat="1" applyFont="1" applyFill="1" applyBorder="1" applyAlignment="1">
      <alignment wrapText="1"/>
    </xf>
    <xf numFmtId="164" fontId="8" fillId="0" borderId="16" xfId="0" applyNumberFormat="1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3" fillId="0" borderId="0" xfId="3" applyFont="1" applyFill="1" applyAlignment="1">
      <alignment vertical="center"/>
    </xf>
    <xf numFmtId="10" fontId="3" fillId="0" borderId="0" xfId="2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2" fontId="6" fillId="3" borderId="16" xfId="2" applyNumberFormat="1" applyFont="1" applyFill="1" applyBorder="1" applyAlignment="1">
      <alignment horizontal="right"/>
    </xf>
    <xf numFmtId="164" fontId="7" fillId="3" borderId="15" xfId="1" applyFont="1" applyFill="1" applyBorder="1" applyAlignment="1">
      <alignment wrapText="1"/>
    </xf>
    <xf numFmtId="164" fontId="6" fillId="3" borderId="15" xfId="1" applyFont="1" applyFill="1" applyBorder="1" applyAlignment="1">
      <alignment horizontal="right"/>
    </xf>
    <xf numFmtId="164" fontId="6" fillId="3" borderId="16" xfId="1" applyFont="1" applyFill="1" applyBorder="1" applyAlignment="1">
      <alignment horizontal="right"/>
    </xf>
    <xf numFmtId="2" fontId="6" fillId="3" borderId="16" xfId="4" applyNumberFormat="1" applyFont="1" applyFill="1" applyBorder="1" applyAlignment="1">
      <alignment horizontal="right"/>
    </xf>
    <xf numFmtId="2" fontId="6" fillId="3" borderId="15" xfId="4" applyNumberFormat="1" applyFont="1" applyFill="1" applyBorder="1" applyAlignment="1">
      <alignment horizontal="right"/>
    </xf>
    <xf numFmtId="1" fontId="5" fillId="0" borderId="9" xfId="3" applyNumberFormat="1" applyFont="1" applyBorder="1" applyAlignment="1"/>
    <xf numFmtId="164" fontId="7" fillId="4" borderId="10" xfId="1" applyFont="1" applyFill="1" applyBorder="1" applyAlignment="1">
      <alignment wrapText="1"/>
    </xf>
    <xf numFmtId="164" fontId="6" fillId="4" borderId="10" xfId="1" applyFont="1" applyFill="1" applyBorder="1" applyAlignment="1">
      <alignment horizontal="right"/>
    </xf>
    <xf numFmtId="164" fontId="6" fillId="4" borderId="9" xfId="1" applyFont="1" applyFill="1" applyBorder="1" applyAlignment="1">
      <alignment horizontal="right"/>
    </xf>
    <xf numFmtId="2" fontId="6" fillId="4" borderId="10" xfId="3" applyNumberFormat="1" applyFont="1" applyFill="1" applyBorder="1" applyAlignment="1">
      <alignment horizontal="right"/>
    </xf>
    <xf numFmtId="1" fontId="5" fillId="0" borderId="4" xfId="3" applyNumberFormat="1" applyFont="1" applyBorder="1" applyAlignment="1"/>
    <xf numFmtId="2" fontId="6" fillId="0" borderId="5" xfId="4" applyNumberFormat="1" applyFont="1" applyFill="1" applyBorder="1" applyAlignment="1">
      <alignment vertical="center" wrapText="1"/>
    </xf>
    <xf numFmtId="1" fontId="5" fillId="0" borderId="18" xfId="3" applyNumberFormat="1" applyFont="1" applyBorder="1" applyAlignment="1"/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16" fillId="0" borderId="0" xfId="3" applyFont="1" applyBorder="1" applyAlignment="1">
      <alignment vertical="center"/>
    </xf>
    <xf numFmtId="2" fontId="16" fillId="0" borderId="0" xfId="3" applyNumberFormat="1" applyFont="1" applyBorder="1" applyAlignment="1">
      <alignment vertical="center"/>
    </xf>
    <xf numFmtId="0" fontId="17" fillId="0" borderId="0" xfId="0" applyFont="1" applyBorder="1"/>
    <xf numFmtId="2" fontId="3" fillId="0" borderId="0" xfId="3" applyNumberFormat="1" applyFont="1" applyFill="1" applyBorder="1" applyAlignment="1">
      <alignment vertical="center"/>
    </xf>
    <xf numFmtId="2" fontId="13" fillId="0" borderId="0" xfId="4" applyNumberFormat="1" applyFont="1" applyFill="1" applyBorder="1" applyAlignment="1">
      <alignment vertical="center"/>
    </xf>
    <xf numFmtId="0" fontId="3" fillId="0" borderId="0" xfId="3" applyFont="1" applyAlignment="1">
      <alignment vertical="center" wrapText="1"/>
    </xf>
    <xf numFmtId="0" fontId="3" fillId="0" borderId="0" xfId="3" applyFont="1" applyAlignment="1">
      <alignment horizontal="right" vertical="center"/>
    </xf>
    <xf numFmtId="10" fontId="3" fillId="0" borderId="0" xfId="2" applyNumberFormat="1" applyFont="1" applyAlignment="1">
      <alignment vertical="center" wrapText="1"/>
    </xf>
    <xf numFmtId="0" fontId="6" fillId="0" borderId="18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 wrapText="1"/>
    </xf>
    <xf numFmtId="0" fontId="6" fillId="2" borderId="11" xfId="3" quotePrefix="1" applyFont="1" applyFill="1" applyBorder="1" applyAlignment="1">
      <alignment horizontal="center" vertical="center" wrapText="1"/>
    </xf>
    <xf numFmtId="0" fontId="7" fillId="2" borderId="8" xfId="3" quotePrefix="1" applyFont="1" applyFill="1" applyBorder="1" applyAlignment="1">
      <alignment horizontal="center" vertical="center" wrapText="1"/>
    </xf>
    <xf numFmtId="0" fontId="7" fillId="2" borderId="11" xfId="3" quotePrefix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4" xfId="3" quotePrefix="1" applyFont="1" applyBorder="1" applyAlignment="1">
      <alignment horizontal="center" vertical="center"/>
    </xf>
    <xf numFmtId="0" fontId="6" fillId="0" borderId="0" xfId="3" quotePrefix="1" applyFont="1" applyBorder="1" applyAlignment="1">
      <alignment horizontal="center" vertical="center"/>
    </xf>
    <xf numFmtId="0" fontId="6" fillId="0" borderId="5" xfId="3" quotePrefix="1" applyFont="1" applyBorder="1" applyAlignment="1">
      <alignment horizontal="center" vertical="center"/>
    </xf>
    <xf numFmtId="0" fontId="6" fillId="0" borderId="4" xfId="3" quotePrefix="1" applyFont="1" applyBorder="1" applyAlignment="1">
      <alignment horizontal="center"/>
    </xf>
    <xf numFmtId="0" fontId="6" fillId="0" borderId="0" xfId="3" quotePrefix="1" applyFont="1" applyBorder="1" applyAlignment="1">
      <alignment horizontal="center"/>
    </xf>
    <xf numFmtId="0" fontId="6" fillId="0" borderId="5" xfId="3" quotePrefix="1" applyFont="1" applyBorder="1" applyAlignment="1">
      <alignment horizontal="center"/>
    </xf>
    <xf numFmtId="2" fontId="6" fillId="0" borderId="0" xfId="4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left" vertical="center" wrapText="1"/>
    </xf>
    <xf numFmtId="0" fontId="6" fillId="0" borderId="6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21" xfId="3" applyFont="1" applyBorder="1" applyAlignment="1">
      <alignment horizontal="center" vertical="center" wrapText="1"/>
    </xf>
    <xf numFmtId="0" fontId="6" fillId="0" borderId="22" xfId="3" applyFont="1" applyBorder="1" applyAlignment="1">
      <alignment horizontal="center" vertical="center" wrapText="1"/>
    </xf>
    <xf numFmtId="0" fontId="6" fillId="0" borderId="6" xfId="3" quotePrefix="1" applyFont="1" applyBorder="1" applyAlignment="1">
      <alignment horizontal="center" vertical="center" wrapText="1"/>
    </xf>
    <xf numFmtId="0" fontId="6" fillId="0" borderId="9" xfId="3" quotePrefix="1" applyFont="1" applyBorder="1" applyAlignment="1">
      <alignment horizontal="center" vertical="center" wrapText="1"/>
    </xf>
    <xf numFmtId="0" fontId="6" fillId="0" borderId="7" xfId="3" quotePrefix="1" applyFont="1" applyFill="1" applyBorder="1" applyAlignment="1">
      <alignment horizontal="center" vertical="center" wrapText="1"/>
    </xf>
    <xf numFmtId="0" fontId="6" fillId="0" borderId="10" xfId="3" quotePrefix="1" applyFont="1" applyFill="1" applyBorder="1" applyAlignment="1">
      <alignment horizontal="center" vertical="center" wrapText="1"/>
    </xf>
  </cellXfs>
  <cellStyles count="5">
    <cellStyle name="Comma" xfId="1" builtinId="3"/>
    <cellStyle name="Comma_April06 - March 07 ex ECGC; 2 2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2.201\Non-Life\Analysis\2022-23\GDP%20Flash%20Figures\Compilers\7.GDP_compiler_Oct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Compiled_GDP_Forms"/>
      <sheetName val="Company_Shortname"/>
      <sheetName val="Monthly business figures"/>
      <sheetName val="Negative_Growth"/>
      <sheetName val="TargetVs Actual"/>
      <sheetName val="Growth&gt;30%"/>
      <sheetName val="Validation"/>
      <sheetName val="Sheet1"/>
      <sheetName val="Chart1"/>
      <sheetName val="Sheet2"/>
      <sheetName val="Website"/>
      <sheetName val="Sheet4"/>
      <sheetName val="Summary"/>
      <sheetName val="Last monthUpdated G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अक्टूबर , 2022 माह और तक के लिए सकल प्रत्यक्ष प्रीमियम अधिग्रहण</v>
          </cell>
        </row>
        <row r="6">
          <cell r="C6" t="str">
            <v>अक्टूबर  माह के लिए</v>
          </cell>
          <cell r="E6" t="str">
            <v>अक्टूबर  माह तक</v>
          </cell>
          <cell r="G6" t="str">
            <v>अक्टूबर 2022 माह तक बाजार शेयर (%)</v>
          </cell>
        </row>
        <row r="8">
          <cell r="C8">
            <v>130.18549240536609</v>
          </cell>
          <cell r="D8">
            <v>103.36120650087872</v>
          </cell>
          <cell r="E8">
            <v>836.2699378645392</v>
          </cell>
          <cell r="F8">
            <v>518.01622661167016</v>
          </cell>
          <cell r="G8">
            <v>0.57219022718592261</v>
          </cell>
          <cell r="H8">
            <v>61.437015850750043</v>
          </cell>
        </row>
        <row r="9">
          <cell r="C9">
            <v>1230.0103294999999</v>
          </cell>
          <cell r="D9">
            <v>987.63953920000017</v>
          </cell>
          <cell r="E9">
            <v>9061.2414478999999</v>
          </cell>
          <cell r="F9">
            <v>8470.7571573999994</v>
          </cell>
          <cell r="G9">
            <v>6.1998567303518648</v>
          </cell>
          <cell r="H9">
            <v>6.9708560820228112</v>
          </cell>
        </row>
        <row r="11">
          <cell r="C11">
            <v>542.52099999999996</v>
          </cell>
          <cell r="D11">
            <v>465.05540000000002</v>
          </cell>
          <cell r="E11">
            <v>3306.6017000000002</v>
          </cell>
          <cell r="F11">
            <v>2587.2245000000003</v>
          </cell>
          <cell r="G11">
            <v>2.2624335663287098</v>
          </cell>
          <cell r="H11">
            <v>27.804977882669242</v>
          </cell>
        </row>
        <row r="12">
          <cell r="C12">
            <v>6.0549224615423549</v>
          </cell>
          <cell r="D12">
            <v>8.2137576883814063</v>
          </cell>
          <cell r="E12">
            <v>43.357195640932296</v>
          </cell>
          <cell r="F12">
            <v>44.817354247291206</v>
          </cell>
          <cell r="G12">
            <v>2.966573650522409E-2</v>
          </cell>
          <cell r="H12">
            <v>-3.2580205388790051</v>
          </cell>
        </row>
        <row r="13">
          <cell r="C13">
            <v>51.08</v>
          </cell>
          <cell r="D13">
            <v>41.72</v>
          </cell>
          <cell r="E13">
            <v>320.02999999999997</v>
          </cell>
          <cell r="F13">
            <v>195.7</v>
          </cell>
          <cell r="G13">
            <v>0.21897001209192413</v>
          </cell>
          <cell r="H13">
            <v>63.530914665304024</v>
          </cell>
        </row>
        <row r="14">
          <cell r="C14">
            <v>351.85550649699974</v>
          </cell>
          <cell r="D14">
            <v>587.13273627700005</v>
          </cell>
          <cell r="E14">
            <v>2272.8042568149995</v>
          </cell>
          <cell r="F14">
            <v>2404.7490030280005</v>
          </cell>
          <cell r="G14">
            <v>1.5550916339010628</v>
          </cell>
          <cell r="H14">
            <v>-5.486840665984662</v>
          </cell>
        </row>
        <row r="15">
          <cell r="C15">
            <v>587.84</v>
          </cell>
          <cell r="D15">
            <v>495.82</v>
          </cell>
          <cell r="E15">
            <v>3553.9375939059983</v>
          </cell>
          <cell r="F15">
            <v>2275.934675531003</v>
          </cell>
          <cell r="G15">
            <v>2.4316650248774807</v>
          </cell>
          <cell r="H15">
            <v>56.152882247238566</v>
          </cell>
        </row>
        <row r="16">
          <cell r="C16">
            <v>1298.1913670179183</v>
          </cell>
          <cell r="D16">
            <v>1236.100278447035</v>
          </cell>
          <cell r="E16">
            <v>9300.2399788346884</v>
          </cell>
          <cell r="F16">
            <v>7761.2850839700277</v>
          </cell>
          <cell r="G16">
            <v>6.3633836222330027</v>
          </cell>
          <cell r="H16">
            <v>19.828609285892373</v>
          </cell>
        </row>
        <row r="17">
          <cell r="C17">
            <v>2047.1155915617078</v>
          </cell>
          <cell r="D17">
            <v>1675.29</v>
          </cell>
          <cell r="E17">
            <v>12602.213716562888</v>
          </cell>
          <cell r="F17">
            <v>10287.92</v>
          </cell>
          <cell r="G17">
            <v>8.6226506574408273</v>
          </cell>
          <cell r="H17">
            <v>22.495253817709393</v>
          </cell>
        </row>
        <row r="18">
          <cell r="C18">
            <v>807.29485880100003</v>
          </cell>
          <cell r="D18">
            <v>664.78581410000004</v>
          </cell>
          <cell r="E18">
            <v>5355.0057307119996</v>
          </cell>
          <cell r="F18">
            <v>5029.9887633289991</v>
          </cell>
          <cell r="G18">
            <v>3.663986718764896</v>
          </cell>
          <cell r="H18">
            <v>6.4615843628226006</v>
          </cell>
        </row>
        <row r="19">
          <cell r="C19">
            <v>98.248166750069629</v>
          </cell>
          <cell r="D19">
            <v>72.129181136902503</v>
          </cell>
          <cell r="E19">
            <v>598.25721282851055</v>
          </cell>
          <cell r="F19">
            <v>349.80343839179955</v>
          </cell>
          <cell r="G19">
            <v>0.40933784059975559</v>
          </cell>
          <cell r="H19">
            <v>71.026681606951158</v>
          </cell>
        </row>
        <row r="20">
          <cell r="C20">
            <v>198.81971371799901</v>
          </cell>
          <cell r="D20">
            <v>149.49701687201141</v>
          </cell>
          <cell r="E20">
            <v>1107.5856261049817</v>
          </cell>
          <cell r="F20">
            <v>839.06414069205346</v>
          </cell>
          <cell r="G20">
            <v>0.75782907209027028</v>
          </cell>
          <cell r="H20">
            <v>32.002498067841842</v>
          </cell>
        </row>
        <row r="21">
          <cell r="C21">
            <v>257.95432857600008</v>
          </cell>
          <cell r="D21">
            <v>175.619090965</v>
          </cell>
          <cell r="E21">
            <v>1390.0197653670004</v>
          </cell>
          <cell r="F21">
            <v>865.35057802999995</v>
          </cell>
          <cell r="G21">
            <v>0.95107535178085068</v>
          </cell>
          <cell r="H21">
            <v>60.630824160472365</v>
          </cell>
        </row>
        <row r="22">
          <cell r="C22">
            <v>1958.32</v>
          </cell>
          <cell r="D22">
            <v>901.96</v>
          </cell>
          <cell r="E22">
            <v>8810.5300000000007</v>
          </cell>
          <cell r="F22">
            <v>7790.5707047340002</v>
          </cell>
          <cell r="G22">
            <v>6.028315659895199</v>
          </cell>
          <cell r="H22">
            <v>13.092228206673157</v>
          </cell>
        </row>
        <row r="23">
          <cell r="C23">
            <v>46.338652493499552</v>
          </cell>
          <cell r="D23">
            <v>29.269499371001103</v>
          </cell>
          <cell r="E23">
            <v>294.14611598350132</v>
          </cell>
          <cell r="F23">
            <v>215.21604204450009</v>
          </cell>
          <cell r="G23">
            <v>0.20125981493516171</v>
          </cell>
          <cell r="H23">
            <v>36.674809734992202</v>
          </cell>
        </row>
        <row r="24">
          <cell r="C24">
            <v>818.99285936461001</v>
          </cell>
          <cell r="D24">
            <v>740.08336624875199</v>
          </cell>
          <cell r="E24">
            <v>6477.5526022999438</v>
          </cell>
          <cell r="F24">
            <v>5812.599692971221</v>
          </cell>
          <cell r="G24">
            <v>4.4320525314867156</v>
          </cell>
          <cell r="H24">
            <v>11.43985384255525</v>
          </cell>
        </row>
        <row r="25">
          <cell r="C25">
            <v>318.11465858553061</v>
          </cell>
          <cell r="D25">
            <v>251.94431935747352</v>
          </cell>
          <cell r="E25">
            <v>1868.5145095085006</v>
          </cell>
          <cell r="F25">
            <v>1604.7352669622312</v>
          </cell>
          <cell r="G25">
            <v>1.2784696582851984</v>
          </cell>
          <cell r="H25">
            <v>16.437555027104523</v>
          </cell>
        </row>
        <row r="26">
          <cell r="C26">
            <v>612.30290970605495</v>
          </cell>
          <cell r="D26">
            <v>655.94491586337404</v>
          </cell>
          <cell r="E26">
            <v>5599.4115376363397</v>
          </cell>
          <cell r="F26">
            <v>4784.8956244177843</v>
          </cell>
          <cell r="G26">
            <v>3.8312133615720056</v>
          </cell>
          <cell r="H26">
            <v>17.022647454669691</v>
          </cell>
        </row>
        <row r="27">
          <cell r="C27">
            <v>211.65126746599998</v>
          </cell>
          <cell r="D27">
            <v>179.33660630400001</v>
          </cell>
          <cell r="E27">
            <v>1202.97410285</v>
          </cell>
          <cell r="F27">
            <v>959.96980581900016</v>
          </cell>
          <cell r="G27">
            <v>0.82309550306951251</v>
          </cell>
          <cell r="H27">
            <v>25.313743782147423</v>
          </cell>
        </row>
        <row r="28">
          <cell r="C28">
            <v>1200.3371999999999</v>
          </cell>
          <cell r="D28">
            <v>918.98099999999999</v>
          </cell>
          <cell r="E28">
            <v>7153.3595999999998</v>
          </cell>
          <cell r="F28">
            <v>5285.5334999999995</v>
          </cell>
          <cell r="G28">
            <v>4.894451264287353</v>
          </cell>
          <cell r="H28">
            <v>35.33845921135493</v>
          </cell>
        </row>
        <row r="29">
          <cell r="C29">
            <v>2783.61</v>
          </cell>
          <cell r="D29">
            <v>2705.84</v>
          </cell>
          <cell r="E29">
            <v>20156.97</v>
          </cell>
          <cell r="F29">
            <v>19593.650000000001</v>
          </cell>
          <cell r="G29">
            <v>13.791744413450466</v>
          </cell>
          <cell r="H29">
            <v>2.8750130782166652</v>
          </cell>
        </row>
        <row r="30">
          <cell r="C30">
            <v>1096.46</v>
          </cell>
          <cell r="D30">
            <v>1133.06</v>
          </cell>
          <cell r="E30">
            <v>9098.7900000000009</v>
          </cell>
          <cell r="F30">
            <v>8255.51</v>
          </cell>
          <cell r="G30">
            <v>6.225548093372117</v>
          </cell>
          <cell r="H30">
            <v>10.214753540362748</v>
          </cell>
        </row>
        <row r="31">
          <cell r="C31">
            <v>1395.69</v>
          </cell>
          <cell r="D31">
            <v>1166.29</v>
          </cell>
          <cell r="E31">
            <v>10180.700000000001</v>
          </cell>
          <cell r="F31">
            <v>8792.82</v>
          </cell>
          <cell r="G31">
            <v>6.9658094619387327</v>
          </cell>
          <cell r="H31">
            <v>15.784242143021249</v>
          </cell>
        </row>
        <row r="32">
          <cell r="C32">
            <v>341.88263810000001</v>
          </cell>
          <cell r="D32">
            <v>306.75313010000002</v>
          </cell>
          <cell r="E32">
            <v>2422.7412144999998</v>
          </cell>
          <cell r="F32">
            <v>1876.7690683000001</v>
          </cell>
          <cell r="G32">
            <v>1.6576810706329654</v>
          </cell>
          <cell r="H32">
            <v>29.091066952342086</v>
          </cell>
        </row>
        <row r="34">
          <cell r="C34">
            <v>186.80275258149499</v>
          </cell>
          <cell r="D34">
            <v>144.33583529476999</v>
          </cell>
          <cell r="E34">
            <v>1457.4184538574916</v>
          </cell>
          <cell r="F34">
            <v>908.00160327940785</v>
          </cell>
          <cell r="G34">
            <v>0.99719068982335513</v>
          </cell>
          <cell r="H34">
            <v>60.508356878861001</v>
          </cell>
        </row>
        <row r="36">
          <cell r="C36">
            <v>123.92729940024181</v>
          </cell>
          <cell r="D36">
            <v>85.32</v>
          </cell>
          <cell r="E36">
            <v>719.06716422249701</v>
          </cell>
          <cell r="F36">
            <v>526.94000000000005</v>
          </cell>
          <cell r="G36">
            <v>0.49199808031967557</v>
          </cell>
          <cell r="H36">
            <v>36.460918552870716</v>
          </cell>
        </row>
        <row r="37">
          <cell r="C37">
            <v>290.55654594700002</v>
          </cell>
          <cell r="D37">
            <v>205.97641982100001</v>
          </cell>
          <cell r="E37">
            <v>2036.3144816760423</v>
          </cell>
          <cell r="F37">
            <v>1454.9444995866318</v>
          </cell>
          <cell r="G37">
            <v>1.3932812757415343</v>
          </cell>
          <cell r="H37">
            <v>39.958223990989701</v>
          </cell>
        </row>
        <row r="38">
          <cell r="C38">
            <v>379.64179369999999</v>
          </cell>
          <cell r="D38">
            <v>316.85799509999998</v>
          </cell>
          <cell r="E38">
            <v>2774.9341618000003</v>
          </cell>
          <cell r="F38">
            <v>1994.8393740349513</v>
          </cell>
          <cell r="G38">
            <v>1.8986575226186277</v>
          </cell>
          <cell r="H38">
            <v>39.10564418964497</v>
          </cell>
        </row>
        <row r="39">
          <cell r="C39">
            <v>957.02196168007686</v>
          </cell>
          <cell r="D39">
            <v>858.01138197458204</v>
          </cell>
          <cell r="E39">
            <v>6612.1696365619873</v>
          </cell>
          <cell r="F39">
            <v>5927.7921973344883</v>
          </cell>
          <cell r="G39">
            <v>4.524159813991913</v>
          </cell>
          <cell r="H39">
            <v>11.54523330853667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-1.5807999999999999E-2</v>
          </cell>
        </row>
        <row r="42">
          <cell r="C42">
            <v>545.56357178702842</v>
          </cell>
          <cell r="D42">
            <v>338.65891863440447</v>
          </cell>
          <cell r="E42">
            <v>8924.2251594116933</v>
          </cell>
          <cell r="F42">
            <v>8299.9</v>
          </cell>
          <cell r="G42">
            <v>6.1061078369760091</v>
          </cell>
          <cell r="H42">
            <v>7.5220804999059476</v>
          </cell>
        </row>
        <row r="43">
          <cell r="C43">
            <v>82.23</v>
          </cell>
          <cell r="D43">
            <v>80.38</v>
          </cell>
          <cell r="E43">
            <v>615.04999999999995</v>
          </cell>
          <cell r="F43">
            <v>541.42999999999995</v>
          </cell>
          <cell r="G43">
            <v>0.42082775345167001</v>
          </cell>
          <cell r="H43">
            <v>13.597325600724011</v>
          </cell>
        </row>
        <row r="50">
          <cell r="A50" t="str">
            <v>'GROSS DIRECT PREMIUM UNDERWRITTEN FOR AND UPTO THE MONTH  OF OCTOBER, 2022</v>
          </cell>
        </row>
        <row r="52">
          <cell r="C52" t="str">
            <v>For the Month of OCTOBER</v>
          </cell>
          <cell r="E52" t="str">
            <v>Upto the Month of OCTOBER</v>
          </cell>
          <cell r="G52" t="str">
            <v>MARKET SHARE UPTO the Month Of October, 2022 (%)</v>
          </cell>
        </row>
        <row r="54">
          <cell r="C54">
            <v>130.18549240536609</v>
          </cell>
          <cell r="D54">
            <v>103.36120650087872</v>
          </cell>
          <cell r="E54">
            <v>836.2699378645392</v>
          </cell>
          <cell r="F54">
            <v>518.01622661167016</v>
          </cell>
          <cell r="G54">
            <v>0.57219022718592261</v>
          </cell>
          <cell r="H54">
            <v>61.437015850750043</v>
          </cell>
        </row>
        <row r="55">
          <cell r="C55">
            <v>1230.0103294999999</v>
          </cell>
          <cell r="D55">
            <v>987.63953920000017</v>
          </cell>
          <cell r="E55">
            <v>9061.2414478999999</v>
          </cell>
          <cell r="F55">
            <v>8470.7571573999994</v>
          </cell>
          <cell r="G55">
            <v>6.1998567303518648</v>
          </cell>
          <cell r="H55">
            <v>6.9708560820228112</v>
          </cell>
        </row>
        <row r="57">
          <cell r="C57">
            <v>542.52099999999996</v>
          </cell>
          <cell r="D57">
            <v>465.05540000000002</v>
          </cell>
          <cell r="E57">
            <v>3306.6017000000002</v>
          </cell>
          <cell r="F57">
            <v>2587.2245000000003</v>
          </cell>
          <cell r="G57">
            <v>2.2624335663287098</v>
          </cell>
          <cell r="H57">
            <v>27.804977882669242</v>
          </cell>
        </row>
        <row r="58">
          <cell r="C58">
            <v>6.0549224615423549</v>
          </cell>
          <cell r="D58">
            <v>8.2137576883814063</v>
          </cell>
          <cell r="E58">
            <v>43.357195640932296</v>
          </cell>
          <cell r="F58">
            <v>44.817354247291206</v>
          </cell>
          <cell r="G58">
            <v>2.966573650522409E-2</v>
          </cell>
          <cell r="H58">
            <v>-3.2580205388790051</v>
          </cell>
        </row>
        <row r="59">
          <cell r="C59">
            <v>51.08</v>
          </cell>
          <cell r="D59">
            <v>41.72</v>
          </cell>
          <cell r="E59">
            <v>320.02999999999997</v>
          </cell>
          <cell r="F59">
            <v>195.7</v>
          </cell>
          <cell r="G59">
            <v>0.21897001209192413</v>
          </cell>
          <cell r="H59">
            <v>63.530914665304024</v>
          </cell>
        </row>
        <row r="60">
          <cell r="C60">
            <v>351.85550649699974</v>
          </cell>
          <cell r="D60">
            <v>587.13273627700005</v>
          </cell>
          <cell r="E60">
            <v>2272.8042568149995</v>
          </cell>
          <cell r="F60">
            <v>2404.7490030280005</v>
          </cell>
          <cell r="G60">
            <v>1.5550916339010628</v>
          </cell>
          <cell r="H60">
            <v>-5.486840665984662</v>
          </cell>
        </row>
        <row r="61">
          <cell r="C61">
            <v>587.84</v>
          </cell>
          <cell r="D61">
            <v>495.82</v>
          </cell>
          <cell r="E61">
            <v>3553.9375939059983</v>
          </cell>
          <cell r="F61">
            <v>2275.934675531003</v>
          </cell>
          <cell r="G61">
            <v>2.4316650248774807</v>
          </cell>
          <cell r="H61">
            <v>56.152882247238566</v>
          </cell>
        </row>
        <row r="62">
          <cell r="C62">
            <v>1298.1913670179183</v>
          </cell>
          <cell r="D62">
            <v>1236.100278447035</v>
          </cell>
          <cell r="E62">
            <v>9300.2399788346884</v>
          </cell>
          <cell r="F62">
            <v>7761.2850839700277</v>
          </cell>
          <cell r="G62">
            <v>6.3633836222330027</v>
          </cell>
          <cell r="H62">
            <v>19.828609285892373</v>
          </cell>
        </row>
        <row r="63">
          <cell r="C63">
            <v>2047.1155915617078</v>
          </cell>
          <cell r="D63">
            <v>1675.29</v>
          </cell>
          <cell r="E63">
            <v>12602.213716562888</v>
          </cell>
          <cell r="F63">
            <v>10287.92</v>
          </cell>
          <cell r="G63">
            <v>8.6226506574408273</v>
          </cell>
          <cell r="H63">
            <v>22.495253817709393</v>
          </cell>
        </row>
        <row r="64">
          <cell r="C64">
            <v>807.29485880100003</v>
          </cell>
          <cell r="D64">
            <v>664.78581410000004</v>
          </cell>
          <cell r="E64">
            <v>5355.0057307119996</v>
          </cell>
          <cell r="F64">
            <v>5029.9887633289991</v>
          </cell>
          <cell r="G64">
            <v>3.663986718764896</v>
          </cell>
          <cell r="H64">
            <v>6.4615843628226006</v>
          </cell>
        </row>
        <row r="65">
          <cell r="C65">
            <v>98.248166750069629</v>
          </cell>
          <cell r="D65">
            <v>72.129181136902503</v>
          </cell>
          <cell r="E65">
            <v>598.25721282851055</v>
          </cell>
          <cell r="F65">
            <v>349.80343839179955</v>
          </cell>
          <cell r="G65">
            <v>0.40933784059975559</v>
          </cell>
          <cell r="H65">
            <v>71.026681606951158</v>
          </cell>
        </row>
        <row r="66">
          <cell r="C66">
            <v>198.81971371799901</v>
          </cell>
          <cell r="D66">
            <v>149.49701687201141</v>
          </cell>
          <cell r="E66">
            <v>1107.5856261049817</v>
          </cell>
          <cell r="F66">
            <v>839.06414069205346</v>
          </cell>
          <cell r="G66">
            <v>0.75782907209027028</v>
          </cell>
          <cell r="H66">
            <v>32.002498067841842</v>
          </cell>
        </row>
        <row r="67">
          <cell r="C67">
            <v>257.95432857600008</v>
          </cell>
          <cell r="D67">
            <v>175.619090965</v>
          </cell>
          <cell r="E67">
            <v>1390.0197653670004</v>
          </cell>
          <cell r="F67">
            <v>865.35057802999995</v>
          </cell>
          <cell r="G67">
            <v>0.95107535178085068</v>
          </cell>
          <cell r="H67">
            <v>60.630824160472365</v>
          </cell>
        </row>
        <row r="68">
          <cell r="C68">
            <v>1958.32</v>
          </cell>
          <cell r="D68">
            <v>901.96</v>
          </cell>
          <cell r="E68">
            <v>8810.5300000000007</v>
          </cell>
          <cell r="F68">
            <v>7790.5707047340002</v>
          </cell>
          <cell r="G68">
            <v>6.028315659895199</v>
          </cell>
          <cell r="H68">
            <v>13.092228206673157</v>
          </cell>
        </row>
        <row r="69">
          <cell r="C69">
            <v>46.338652493499552</v>
          </cell>
          <cell r="D69">
            <v>29.269499371001103</v>
          </cell>
          <cell r="E69">
            <v>294.14611598350132</v>
          </cell>
          <cell r="F69">
            <v>215.21604204450009</v>
          </cell>
          <cell r="G69">
            <v>0.20125981493516171</v>
          </cell>
          <cell r="H69">
            <v>36.674809734992202</v>
          </cell>
        </row>
        <row r="70">
          <cell r="C70">
            <v>818.99285936461001</v>
          </cell>
          <cell r="D70">
            <v>740.08336624875199</v>
          </cell>
          <cell r="E70">
            <v>6477.5526022999438</v>
          </cell>
          <cell r="F70">
            <v>5812.599692971221</v>
          </cell>
          <cell r="G70">
            <v>4.4320525314867156</v>
          </cell>
          <cell r="H70">
            <v>11.43985384255525</v>
          </cell>
        </row>
        <row r="71">
          <cell r="C71">
            <v>318.11465858553061</v>
          </cell>
          <cell r="D71">
            <v>251.94431935747352</v>
          </cell>
          <cell r="E71">
            <v>1868.5145095085006</v>
          </cell>
          <cell r="F71">
            <v>1604.7352669622312</v>
          </cell>
          <cell r="G71">
            <v>1.2784696582851984</v>
          </cell>
          <cell r="H71">
            <v>16.437555027104523</v>
          </cell>
        </row>
        <row r="72">
          <cell r="C72">
            <v>612.30290970605495</v>
          </cell>
          <cell r="D72">
            <v>655.94491586337404</v>
          </cell>
          <cell r="E72">
            <v>5599.4115376363397</v>
          </cell>
          <cell r="F72">
            <v>4784.8956244177843</v>
          </cell>
          <cell r="G72">
            <v>3.8312133615720056</v>
          </cell>
          <cell r="H72">
            <v>17.022647454669691</v>
          </cell>
        </row>
        <row r="73">
          <cell r="C73">
            <v>211.65126746599998</v>
          </cell>
          <cell r="D73">
            <v>179.33660630400001</v>
          </cell>
          <cell r="E73">
            <v>1202.97410285</v>
          </cell>
          <cell r="F73">
            <v>959.96980581900016</v>
          </cell>
          <cell r="G73">
            <v>0.82309550306951251</v>
          </cell>
          <cell r="H73">
            <v>25.313743782147423</v>
          </cell>
        </row>
        <row r="74">
          <cell r="C74">
            <v>1200.3371999999999</v>
          </cell>
          <cell r="D74">
            <v>918.98099999999999</v>
          </cell>
          <cell r="E74">
            <v>7153.3595999999998</v>
          </cell>
          <cell r="F74">
            <v>5285.5334999999995</v>
          </cell>
          <cell r="G74">
            <v>4.894451264287353</v>
          </cell>
          <cell r="H74">
            <v>35.33845921135493</v>
          </cell>
        </row>
        <row r="75">
          <cell r="C75">
            <v>2783.61</v>
          </cell>
          <cell r="D75">
            <v>2705.84</v>
          </cell>
          <cell r="E75">
            <v>20156.97</v>
          </cell>
          <cell r="F75">
            <v>19593.650000000001</v>
          </cell>
          <cell r="G75">
            <v>13.791744413450466</v>
          </cell>
          <cell r="H75">
            <v>2.8750130782166652</v>
          </cell>
        </row>
        <row r="76">
          <cell r="C76">
            <v>1096.46</v>
          </cell>
          <cell r="D76">
            <v>1133.06</v>
          </cell>
          <cell r="E76">
            <v>9098.7900000000009</v>
          </cell>
          <cell r="F76">
            <v>8255.51</v>
          </cell>
          <cell r="G76">
            <v>6.225548093372117</v>
          </cell>
          <cell r="H76">
            <v>10.214753540362748</v>
          </cell>
        </row>
        <row r="77">
          <cell r="C77">
            <v>1395.69</v>
          </cell>
          <cell r="D77">
            <v>1166.29</v>
          </cell>
          <cell r="E77">
            <v>10180.700000000001</v>
          </cell>
          <cell r="F77">
            <v>8792.82</v>
          </cell>
          <cell r="G77">
            <v>6.9658094619387327</v>
          </cell>
          <cell r="H77">
            <v>15.784242143021249</v>
          </cell>
        </row>
        <row r="78">
          <cell r="C78">
            <v>341.88263810000001</v>
          </cell>
          <cell r="D78">
            <v>306.75313010000002</v>
          </cell>
          <cell r="E78">
            <v>2422.7412144999998</v>
          </cell>
          <cell r="F78">
            <v>1876.7690683000001</v>
          </cell>
          <cell r="G78">
            <v>1.6576810706329654</v>
          </cell>
          <cell r="H78">
            <v>29.091066952342086</v>
          </cell>
        </row>
        <row r="80">
          <cell r="C80">
            <v>186.80275258149499</v>
          </cell>
          <cell r="D80">
            <v>144.33583529476999</v>
          </cell>
          <cell r="E80">
            <v>1457.4184538574916</v>
          </cell>
          <cell r="F80">
            <v>908.00160327940785</v>
          </cell>
          <cell r="G80">
            <v>0.99719068982335513</v>
          </cell>
          <cell r="H80">
            <v>60.508356878861001</v>
          </cell>
        </row>
        <row r="82">
          <cell r="C82">
            <v>123.92729940024181</v>
          </cell>
          <cell r="D82">
            <v>85.32</v>
          </cell>
          <cell r="E82">
            <v>719.06716422249701</v>
          </cell>
          <cell r="F82">
            <v>526.94000000000005</v>
          </cell>
          <cell r="G82">
            <v>0.49199808031967557</v>
          </cell>
          <cell r="H82">
            <v>36.460918552870716</v>
          </cell>
        </row>
        <row r="83">
          <cell r="C83">
            <v>290.55654594700002</v>
          </cell>
          <cell r="D83">
            <v>205.97641982100001</v>
          </cell>
          <cell r="E83">
            <v>2036.3144816760423</v>
          </cell>
          <cell r="F83">
            <v>1454.9444995866318</v>
          </cell>
          <cell r="G83">
            <v>1.3932812757415343</v>
          </cell>
          <cell r="H83">
            <v>39.958223990989701</v>
          </cell>
        </row>
        <row r="84">
          <cell r="C84">
            <v>379.64179369999999</v>
          </cell>
          <cell r="D84">
            <v>316.85799509999998</v>
          </cell>
          <cell r="E84">
            <v>2774.9341618000003</v>
          </cell>
          <cell r="F84">
            <v>1994.8393740349513</v>
          </cell>
          <cell r="G84">
            <v>1.8986575226186277</v>
          </cell>
          <cell r="H84">
            <v>39.10564418964497</v>
          </cell>
        </row>
        <row r="85">
          <cell r="C85">
            <v>957.02196168007686</v>
          </cell>
          <cell r="D85">
            <v>858.01138197458204</v>
          </cell>
          <cell r="E85">
            <v>6612.1696365619873</v>
          </cell>
          <cell r="F85">
            <v>5927.7921973344883</v>
          </cell>
          <cell r="G85">
            <v>4.524159813991913</v>
          </cell>
          <cell r="H85">
            <v>11.54523330853667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-1.5807999999999999E-2</v>
          </cell>
        </row>
        <row r="88">
          <cell r="C88">
            <v>545.56357178702842</v>
          </cell>
          <cell r="D88">
            <v>338.65891863440447</v>
          </cell>
          <cell r="E88">
            <v>8924.2251594116933</v>
          </cell>
          <cell r="F88">
            <v>8299.9</v>
          </cell>
          <cell r="G88">
            <v>6.1061078369760091</v>
          </cell>
          <cell r="H88">
            <v>7.5220804999059476</v>
          </cell>
        </row>
        <row r="89">
          <cell r="C89">
            <v>82.23</v>
          </cell>
          <cell r="D89">
            <v>80.38</v>
          </cell>
          <cell r="E89">
            <v>615.04999999999995</v>
          </cell>
          <cell r="F89">
            <v>541.42999999999995</v>
          </cell>
          <cell r="G89">
            <v>0.42082775345167001</v>
          </cell>
          <cell r="H89">
            <v>13.597325600724011</v>
          </cell>
        </row>
      </sheetData>
      <sheetData sheetId="8"/>
      <sheetData sheetId="9" refreshError="1"/>
      <sheetData sheetId="10"/>
      <sheetData sheetId="11"/>
      <sheetData sheetId="12"/>
      <sheetData sheetId="13"/>
      <sheetData sheetId="14">
        <row r="10">
          <cell r="E10">
            <v>788.68686800429077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65443"/>
  <sheetViews>
    <sheetView showGridLines="0" tabSelected="1" view="pageBreakPreview" topLeftCell="A71" zoomScale="98" zoomScaleNormal="98" zoomScaleSheetLayoutView="98" workbookViewId="0">
      <selection activeCell="J52" sqref="J52"/>
    </sheetView>
  </sheetViews>
  <sheetFormatPr defaultRowHeight="12.75"/>
  <cols>
    <col min="1" max="1" width="11.28515625" style="2" customWidth="1"/>
    <col min="2" max="2" width="65.5703125" style="84" customWidth="1"/>
    <col min="3" max="4" width="17" style="2" customWidth="1"/>
    <col min="5" max="6" width="20.28515625" style="2" bestFit="1" customWidth="1"/>
    <col min="7" max="7" width="16.7109375" style="2" customWidth="1"/>
    <col min="8" max="8" width="17.42578125" style="57" customWidth="1"/>
    <col min="9" max="9" width="11.28515625" style="2" bestFit="1" customWidth="1"/>
    <col min="10" max="10" width="12" style="2" customWidth="1"/>
    <col min="11" max="12" width="9.140625" style="2"/>
    <col min="13" max="13" width="13.28515625" style="2" customWidth="1"/>
    <col min="14" max="14" width="18.28515625" style="2" customWidth="1"/>
    <col min="15" max="16384" width="9.140625" style="2"/>
  </cols>
  <sheetData>
    <row r="1" spans="1:14" ht="15.75" thickBot="1">
      <c r="A1"/>
      <c r="B1" s="1"/>
      <c r="C1"/>
      <c r="D1"/>
      <c r="E1"/>
      <c r="F1"/>
      <c r="G1"/>
      <c r="H1" s="2"/>
    </row>
    <row r="2" spans="1:14" ht="23.25">
      <c r="A2" s="90" t="s">
        <v>0</v>
      </c>
      <c r="B2" s="91"/>
      <c r="C2" s="91"/>
      <c r="D2" s="91"/>
      <c r="E2" s="91"/>
      <c r="F2" s="91"/>
      <c r="G2" s="91"/>
      <c r="H2" s="92"/>
    </row>
    <row r="3" spans="1:14" ht="23.25">
      <c r="A3" s="93" t="s">
        <v>1</v>
      </c>
      <c r="B3" s="94"/>
      <c r="C3" s="94"/>
      <c r="D3" s="94"/>
      <c r="E3" s="94"/>
      <c r="F3" s="94"/>
      <c r="G3" s="94"/>
      <c r="H3" s="95"/>
    </row>
    <row r="4" spans="1:14" ht="23.25">
      <c r="A4" s="96" t="str">
        <f>[1]Validation!A4</f>
        <v>अक्टूबर , 2022 माह और तक के लिए सकल प्रत्यक्ष प्रीमियम अधिग्रहण</v>
      </c>
      <c r="B4" s="97"/>
      <c r="C4" s="97"/>
      <c r="D4" s="97"/>
      <c r="E4" s="97"/>
      <c r="F4" s="97"/>
      <c r="G4" s="97"/>
      <c r="H4" s="98"/>
    </row>
    <row r="5" spans="1:14" ht="24" thickBot="1">
      <c r="A5" s="93" t="s">
        <v>2</v>
      </c>
      <c r="B5" s="94"/>
      <c r="C5" s="94"/>
      <c r="D5" s="94"/>
      <c r="E5" s="94"/>
      <c r="F5" s="94"/>
      <c r="G5" s="94"/>
      <c r="H5" s="95"/>
    </row>
    <row r="6" spans="1:14" ht="45.75" customHeight="1">
      <c r="A6" s="3"/>
      <c r="B6" s="4"/>
      <c r="C6" s="99" t="str">
        <f>[1]Validation!C6</f>
        <v>अक्टूबर  माह के लिए</v>
      </c>
      <c r="D6" s="100"/>
      <c r="E6" s="99" t="str">
        <f>[1]Validation!E6</f>
        <v>अक्टूबर  माह तक</v>
      </c>
      <c r="F6" s="100"/>
      <c r="G6" s="101" t="str">
        <f>[1]Validation!G6</f>
        <v>अक्टूबर 2022 माह तक बाजार शेयर (%)</v>
      </c>
      <c r="H6" s="103" t="s">
        <v>3</v>
      </c>
    </row>
    <row r="7" spans="1:14" ht="53.25" customHeight="1" thickBot="1">
      <c r="A7" s="5" t="s">
        <v>4</v>
      </c>
      <c r="B7" s="6" t="s">
        <v>5</v>
      </c>
      <c r="C7" s="7" t="s">
        <v>6</v>
      </c>
      <c r="D7" s="8" t="s">
        <v>7</v>
      </c>
      <c r="E7" s="7" t="s">
        <v>6</v>
      </c>
      <c r="F7" s="8" t="s">
        <v>7</v>
      </c>
      <c r="G7" s="102"/>
      <c r="H7" s="104"/>
    </row>
    <row r="8" spans="1:14" ht="32.25" customHeight="1">
      <c r="A8" s="9">
        <v>1</v>
      </c>
      <c r="B8" s="10" t="s">
        <v>8</v>
      </c>
      <c r="C8" s="11">
        <f>[1]Validation!C8</f>
        <v>130.18549240536609</v>
      </c>
      <c r="D8" s="12">
        <f>[1]Validation!D8</f>
        <v>103.36120650087872</v>
      </c>
      <c r="E8" s="11">
        <f>[1]Validation!E8</f>
        <v>836.2699378645392</v>
      </c>
      <c r="F8" s="12">
        <f>[1]Validation!F8</f>
        <v>518.01622661167016</v>
      </c>
      <c r="G8" s="13">
        <f>[1]Validation!G8</f>
        <v>0.57219022718592261</v>
      </c>
      <c r="H8" s="13">
        <f>[1]Validation!H8</f>
        <v>61.437015850750043</v>
      </c>
      <c r="I8" s="14"/>
      <c r="J8" s="15"/>
      <c r="K8" s="15"/>
      <c r="L8" s="16"/>
      <c r="M8" s="16"/>
      <c r="N8" s="16"/>
    </row>
    <row r="9" spans="1:14" ht="26.25" customHeight="1">
      <c r="A9" s="9">
        <v>2</v>
      </c>
      <c r="B9" s="17" t="s">
        <v>9</v>
      </c>
      <c r="C9" s="18">
        <f>[1]Validation!C9</f>
        <v>1230.0103294999999</v>
      </c>
      <c r="D9" s="19">
        <f>[1]Validation!D9</f>
        <v>987.63953920000017</v>
      </c>
      <c r="E9" s="18">
        <f>[1]Validation!E9</f>
        <v>9061.2414478999999</v>
      </c>
      <c r="F9" s="19">
        <f>[1]Validation!F9</f>
        <v>8470.7571573999994</v>
      </c>
      <c r="G9" s="20">
        <f>[1]Validation!G9</f>
        <v>6.1998567303518648</v>
      </c>
      <c r="H9" s="20">
        <f>[1]Validation!H9</f>
        <v>6.9708560820228112</v>
      </c>
      <c r="I9" s="14"/>
      <c r="J9" s="15"/>
      <c r="K9" s="15"/>
      <c r="L9" s="16"/>
      <c r="M9" s="16"/>
      <c r="N9" s="16"/>
    </row>
    <row r="10" spans="1:14" ht="21.75" customHeight="1">
      <c r="A10" s="9">
        <v>3</v>
      </c>
      <c r="B10" s="17" t="s">
        <v>10</v>
      </c>
      <c r="C10" s="18">
        <f>[1]Validation!C11</f>
        <v>542.52099999999996</v>
      </c>
      <c r="D10" s="19">
        <f>[1]Validation!D11</f>
        <v>465.05540000000002</v>
      </c>
      <c r="E10" s="18">
        <f>[1]Validation!E11</f>
        <v>3306.6017000000002</v>
      </c>
      <c r="F10" s="19">
        <f>[1]Validation!F11</f>
        <v>2587.2245000000003</v>
      </c>
      <c r="G10" s="20">
        <f>[1]Validation!G11</f>
        <v>2.2624335663287098</v>
      </c>
      <c r="H10" s="20">
        <f>[1]Validation!H11</f>
        <v>27.804977882669242</v>
      </c>
      <c r="I10" s="14"/>
      <c r="J10" s="15"/>
      <c r="K10" s="15"/>
      <c r="L10" s="16"/>
      <c r="M10" s="16"/>
      <c r="N10" s="16"/>
    </row>
    <row r="11" spans="1:14" ht="21" customHeight="1">
      <c r="A11" s="9">
        <v>4</v>
      </c>
      <c r="B11" s="21" t="s">
        <v>11</v>
      </c>
      <c r="C11" s="18">
        <f>[1]Validation!C12</f>
        <v>6.0549224615423549</v>
      </c>
      <c r="D11" s="19">
        <f>[1]Validation!D12</f>
        <v>8.2137576883814063</v>
      </c>
      <c r="E11" s="18">
        <f>[1]Validation!E12</f>
        <v>43.357195640932296</v>
      </c>
      <c r="F11" s="19">
        <f>[1]Validation!F12</f>
        <v>44.817354247291206</v>
      </c>
      <c r="G11" s="20">
        <f>[1]Validation!G12</f>
        <v>2.966573650522409E-2</v>
      </c>
      <c r="H11" s="20">
        <f>[1]Validation!H12</f>
        <v>-3.2580205388790051</v>
      </c>
      <c r="I11" s="14"/>
      <c r="J11" s="15"/>
      <c r="K11" s="15"/>
      <c r="L11" s="16"/>
      <c r="M11" s="16"/>
      <c r="N11" s="16"/>
    </row>
    <row r="12" spans="1:14" ht="32.25" customHeight="1">
      <c r="A12" s="9">
        <v>5</v>
      </c>
      <c r="B12" s="22" t="s">
        <v>12</v>
      </c>
      <c r="C12" s="18">
        <f>[1]Validation!C13</f>
        <v>51.08</v>
      </c>
      <c r="D12" s="19">
        <f>[1]Validation!D13</f>
        <v>41.72</v>
      </c>
      <c r="E12" s="18">
        <f>[1]Validation!E13</f>
        <v>320.02999999999997</v>
      </c>
      <c r="F12" s="19">
        <f>[1]Validation!F13</f>
        <v>195.7</v>
      </c>
      <c r="G12" s="20">
        <f>[1]Validation!G13</f>
        <v>0.21897001209192413</v>
      </c>
      <c r="H12" s="20">
        <f>[1]Validation!H13</f>
        <v>63.530914665304024</v>
      </c>
      <c r="I12" s="14"/>
      <c r="J12" s="15"/>
      <c r="K12" s="15"/>
      <c r="L12" s="16"/>
      <c r="M12" s="16"/>
      <c r="N12" s="16"/>
    </row>
    <row r="13" spans="1:14" ht="32.25" customHeight="1">
      <c r="A13" s="9">
        <v>6</v>
      </c>
      <c r="B13" s="17" t="s">
        <v>13</v>
      </c>
      <c r="C13" s="18">
        <f>[1]Validation!C14</f>
        <v>351.85550649699974</v>
      </c>
      <c r="D13" s="19">
        <f>[1]Validation!D14</f>
        <v>587.13273627700005</v>
      </c>
      <c r="E13" s="18">
        <f>[1]Validation!E14</f>
        <v>2272.8042568149995</v>
      </c>
      <c r="F13" s="19">
        <f>[1]Validation!F14</f>
        <v>2404.7490030280005</v>
      </c>
      <c r="G13" s="20">
        <f>[1]Validation!G14</f>
        <v>1.5550916339010628</v>
      </c>
      <c r="H13" s="20">
        <f>[1]Validation!H14</f>
        <v>-5.486840665984662</v>
      </c>
      <c r="I13" s="14"/>
      <c r="J13" s="15"/>
      <c r="K13" s="15"/>
      <c r="L13" s="16"/>
      <c r="M13" s="16"/>
      <c r="N13" s="16"/>
    </row>
    <row r="14" spans="1:14" ht="32.25" customHeight="1">
      <c r="A14" s="9">
        <v>7</v>
      </c>
      <c r="B14" s="23" t="s">
        <v>14</v>
      </c>
      <c r="C14" s="18">
        <f>[1]Validation!C15</f>
        <v>587.84</v>
      </c>
      <c r="D14" s="19">
        <f>[1]Validation!D15</f>
        <v>495.82</v>
      </c>
      <c r="E14" s="18">
        <f>[1]Validation!E15</f>
        <v>3553.9375939059983</v>
      </c>
      <c r="F14" s="19">
        <f>[1]Validation!F15</f>
        <v>2275.934675531003</v>
      </c>
      <c r="G14" s="20">
        <f>[1]Validation!G15</f>
        <v>2.4316650248774807</v>
      </c>
      <c r="H14" s="20">
        <f>[1]Validation!H15</f>
        <v>56.152882247238566</v>
      </c>
      <c r="I14" s="14"/>
      <c r="J14" s="15"/>
      <c r="K14" s="15"/>
      <c r="L14" s="16"/>
      <c r="M14" s="16"/>
      <c r="N14" s="16"/>
    </row>
    <row r="15" spans="1:14" ht="32.25" customHeight="1">
      <c r="A15" s="9">
        <v>8</v>
      </c>
      <c r="B15" s="17" t="s">
        <v>15</v>
      </c>
      <c r="C15" s="18">
        <f>[1]Validation!C16</f>
        <v>1298.1913670179183</v>
      </c>
      <c r="D15" s="19">
        <f>[1]Validation!D16</f>
        <v>1236.100278447035</v>
      </c>
      <c r="E15" s="18">
        <f>[1]Validation!E16</f>
        <v>9300.2399788346884</v>
      </c>
      <c r="F15" s="19">
        <f>[1]Validation!F16</f>
        <v>7761.2850839700277</v>
      </c>
      <c r="G15" s="20">
        <f>[1]Validation!G16</f>
        <v>6.3633836222330027</v>
      </c>
      <c r="H15" s="20">
        <f>[1]Validation!H16</f>
        <v>19.828609285892373</v>
      </c>
      <c r="I15" s="14"/>
      <c r="J15" s="15"/>
      <c r="K15" s="15"/>
      <c r="L15" s="16"/>
      <c r="M15" s="16"/>
      <c r="N15" s="16"/>
    </row>
    <row r="16" spans="1:14" ht="43.5" customHeight="1">
      <c r="A16" s="9">
        <v>9</v>
      </c>
      <c r="B16" s="17" t="s">
        <v>16</v>
      </c>
      <c r="C16" s="18">
        <f>[1]Validation!C17</f>
        <v>2047.1155915617078</v>
      </c>
      <c r="D16" s="19">
        <f>[1]Validation!D17</f>
        <v>1675.29</v>
      </c>
      <c r="E16" s="18">
        <f>[1]Validation!E17</f>
        <v>12602.213716562888</v>
      </c>
      <c r="F16" s="19">
        <f>[1]Validation!F17</f>
        <v>10287.92</v>
      </c>
      <c r="G16" s="20">
        <f>[1]Validation!G17</f>
        <v>8.6226506574408273</v>
      </c>
      <c r="H16" s="20">
        <f>[1]Validation!H17</f>
        <v>22.495253817709393</v>
      </c>
      <c r="I16" s="14"/>
      <c r="J16" s="15"/>
      <c r="K16" s="15"/>
      <c r="L16" s="16"/>
      <c r="M16" s="16"/>
      <c r="N16" s="16"/>
    </row>
    <row r="17" spans="1:14" ht="33.75" customHeight="1">
      <c r="A17" s="9">
        <v>10</v>
      </c>
      <c r="B17" s="17" t="s">
        <v>17</v>
      </c>
      <c r="C17" s="18">
        <f>[1]Validation!C18</f>
        <v>807.29485880100003</v>
      </c>
      <c r="D17" s="19">
        <f>[1]Validation!D18</f>
        <v>664.78581410000004</v>
      </c>
      <c r="E17" s="18">
        <f>[1]Validation!E18</f>
        <v>5355.0057307119996</v>
      </c>
      <c r="F17" s="19">
        <f>[1]Validation!F18</f>
        <v>5029.9887633289991</v>
      </c>
      <c r="G17" s="20">
        <f>[1]Validation!G18</f>
        <v>3.663986718764896</v>
      </c>
      <c r="H17" s="20">
        <f>[1]Validation!H18</f>
        <v>6.4615843628226006</v>
      </c>
      <c r="I17" s="14"/>
      <c r="J17" s="15"/>
      <c r="K17" s="15"/>
      <c r="L17" s="16"/>
      <c r="M17" s="16"/>
      <c r="N17" s="16"/>
    </row>
    <row r="18" spans="1:14" ht="32.25" customHeight="1">
      <c r="A18" s="9">
        <v>11</v>
      </c>
      <c r="B18" s="21" t="s">
        <v>18</v>
      </c>
      <c r="C18" s="18">
        <f>[1]Validation!C19</f>
        <v>98.248166750069629</v>
      </c>
      <c r="D18" s="19">
        <f>[1]Validation!D19</f>
        <v>72.129181136902503</v>
      </c>
      <c r="E18" s="18">
        <f>[1]Validation!E19</f>
        <v>598.25721282851055</v>
      </c>
      <c r="F18" s="19">
        <f>[1]Validation!F19</f>
        <v>349.80343839179955</v>
      </c>
      <c r="G18" s="20">
        <f>[1]Validation!G19</f>
        <v>0.40933784059975559</v>
      </c>
      <c r="H18" s="20">
        <f>[1]Validation!H19</f>
        <v>71.026681606951158</v>
      </c>
      <c r="I18" s="14"/>
      <c r="J18" s="15"/>
      <c r="K18" s="15"/>
      <c r="L18" s="16"/>
      <c r="M18" s="16"/>
      <c r="N18" s="16"/>
    </row>
    <row r="19" spans="1:14" ht="32.25" customHeight="1">
      <c r="A19" s="9">
        <v>12</v>
      </c>
      <c r="B19" s="24" t="s">
        <v>19</v>
      </c>
      <c r="C19" s="18">
        <f>[1]Validation!C20</f>
        <v>198.81971371799901</v>
      </c>
      <c r="D19" s="19">
        <f>[1]Validation!D20</f>
        <v>149.49701687201141</v>
      </c>
      <c r="E19" s="18">
        <f>[1]Validation!E20</f>
        <v>1107.5856261049817</v>
      </c>
      <c r="F19" s="19">
        <f>[1]Validation!F20</f>
        <v>839.06414069205346</v>
      </c>
      <c r="G19" s="20">
        <f>[1]Validation!G20</f>
        <v>0.75782907209027028</v>
      </c>
      <c r="H19" s="20">
        <f>[1]Validation!H20</f>
        <v>32.002498067841842</v>
      </c>
      <c r="I19" s="14"/>
      <c r="J19" s="15"/>
      <c r="K19" s="15"/>
      <c r="L19" s="16"/>
      <c r="M19" s="16"/>
      <c r="N19" s="16"/>
    </row>
    <row r="20" spans="1:14" ht="37.5" customHeight="1">
      <c r="A20" s="9">
        <v>13</v>
      </c>
      <c r="B20" s="21" t="s">
        <v>20</v>
      </c>
      <c r="C20" s="18">
        <f>[1]Validation!C21</f>
        <v>257.95432857600008</v>
      </c>
      <c r="D20" s="19">
        <f>[1]Validation!D21</f>
        <v>175.619090965</v>
      </c>
      <c r="E20" s="18">
        <f>[1]Validation!E21</f>
        <v>1390.0197653670004</v>
      </c>
      <c r="F20" s="19">
        <f>[1]Validation!F21</f>
        <v>865.35057802999995</v>
      </c>
      <c r="G20" s="20">
        <f>[1]Validation!G21</f>
        <v>0.95107535178085068</v>
      </c>
      <c r="H20" s="20">
        <f>[1]Validation!H21</f>
        <v>60.630824160472365</v>
      </c>
      <c r="I20" s="14"/>
      <c r="J20" s="15"/>
      <c r="K20" s="15"/>
      <c r="L20" s="16"/>
      <c r="M20" s="16"/>
      <c r="N20" s="16"/>
    </row>
    <row r="21" spans="1:14" ht="32.25" customHeight="1">
      <c r="A21" s="9">
        <v>14</v>
      </c>
      <c r="B21" s="17" t="s">
        <v>21</v>
      </c>
      <c r="C21" s="18">
        <f>[1]Validation!C22</f>
        <v>1958.32</v>
      </c>
      <c r="D21" s="19">
        <f>[1]Validation!D22</f>
        <v>901.96</v>
      </c>
      <c r="E21" s="18">
        <f>[1]Validation!E22</f>
        <v>8810.5300000000007</v>
      </c>
      <c r="F21" s="19">
        <f>[1]Validation!F22</f>
        <v>7790.5707047340002</v>
      </c>
      <c r="G21" s="20">
        <f>[1]Validation!G22</f>
        <v>6.028315659895199</v>
      </c>
      <c r="H21" s="20">
        <f>[1]Validation!H22</f>
        <v>13.092228206673157</v>
      </c>
      <c r="I21" s="14"/>
      <c r="J21" s="15"/>
      <c r="K21" s="15"/>
      <c r="L21" s="16"/>
      <c r="M21" s="16"/>
      <c r="N21" s="16"/>
    </row>
    <row r="22" spans="1:14" ht="32.25" customHeight="1">
      <c r="A22" s="9">
        <v>15</v>
      </c>
      <c r="B22" s="17" t="s">
        <v>22</v>
      </c>
      <c r="C22" s="18">
        <f>[1]Validation!C23</f>
        <v>46.338652493499552</v>
      </c>
      <c r="D22" s="19">
        <f>[1]Validation!D23</f>
        <v>29.269499371001103</v>
      </c>
      <c r="E22" s="18">
        <f>[1]Validation!E23</f>
        <v>294.14611598350132</v>
      </c>
      <c r="F22" s="19">
        <f>[1]Validation!F23</f>
        <v>215.21604204450009</v>
      </c>
      <c r="G22" s="20">
        <f>[1]Validation!G23</f>
        <v>0.20125981493516171</v>
      </c>
      <c r="H22" s="20">
        <f>[1]Validation!H23</f>
        <v>36.674809734992202</v>
      </c>
      <c r="I22" s="14"/>
      <c r="J22" s="15"/>
      <c r="K22" s="15"/>
      <c r="L22" s="16"/>
      <c r="M22" s="16"/>
      <c r="N22" s="16"/>
    </row>
    <row r="23" spans="1:14" ht="32.25" customHeight="1">
      <c r="A23" s="9">
        <v>16</v>
      </c>
      <c r="B23" s="17" t="s">
        <v>23</v>
      </c>
      <c r="C23" s="18">
        <f>[1]Validation!C24</f>
        <v>818.99285936461001</v>
      </c>
      <c r="D23" s="19">
        <f>[1]Validation!D24</f>
        <v>740.08336624875199</v>
      </c>
      <c r="E23" s="18">
        <f>[1]Validation!E24</f>
        <v>6477.5526022999438</v>
      </c>
      <c r="F23" s="19">
        <f>[1]Validation!F24</f>
        <v>5812.599692971221</v>
      </c>
      <c r="G23" s="20">
        <f>[1]Validation!G24</f>
        <v>4.4320525314867156</v>
      </c>
      <c r="H23" s="20">
        <f>[1]Validation!H24</f>
        <v>11.43985384255525</v>
      </c>
      <c r="I23" s="14"/>
      <c r="J23" s="15"/>
      <c r="K23" s="15"/>
      <c r="L23" s="16"/>
      <c r="M23" s="16"/>
      <c r="N23" s="16"/>
    </row>
    <row r="24" spans="1:14" ht="32.25" customHeight="1">
      <c r="A24" s="9">
        <v>17</v>
      </c>
      <c r="B24" s="17" t="s">
        <v>24</v>
      </c>
      <c r="C24" s="18">
        <f>[1]Validation!C25</f>
        <v>318.11465858553061</v>
      </c>
      <c r="D24" s="19">
        <f>[1]Validation!D25</f>
        <v>251.94431935747352</v>
      </c>
      <c r="E24" s="18">
        <f>[1]Validation!E25</f>
        <v>1868.5145095085006</v>
      </c>
      <c r="F24" s="19">
        <f>[1]Validation!F25</f>
        <v>1604.7352669622312</v>
      </c>
      <c r="G24" s="20">
        <f>[1]Validation!G25</f>
        <v>1.2784696582851984</v>
      </c>
      <c r="H24" s="20">
        <f>[1]Validation!H25</f>
        <v>16.437555027104523</v>
      </c>
      <c r="I24" s="14"/>
      <c r="J24" s="15"/>
      <c r="K24" s="15"/>
      <c r="L24" s="16"/>
      <c r="M24" s="16"/>
      <c r="N24" s="16"/>
    </row>
    <row r="25" spans="1:14" ht="32.25" customHeight="1">
      <c r="A25" s="9">
        <v>18</v>
      </c>
      <c r="B25" s="17" t="s">
        <v>25</v>
      </c>
      <c r="C25" s="18">
        <f>[1]Validation!C26</f>
        <v>612.30290970605495</v>
      </c>
      <c r="D25" s="19">
        <f>[1]Validation!D26</f>
        <v>655.94491586337404</v>
      </c>
      <c r="E25" s="18">
        <f>[1]Validation!E26</f>
        <v>5599.4115376363397</v>
      </c>
      <c r="F25" s="19">
        <f>[1]Validation!F26</f>
        <v>4784.8956244177843</v>
      </c>
      <c r="G25" s="20">
        <f>[1]Validation!G26</f>
        <v>3.8312133615720056</v>
      </c>
      <c r="H25" s="20">
        <f>[1]Validation!H26</f>
        <v>17.022647454669691</v>
      </c>
      <c r="I25" s="14"/>
      <c r="J25" s="15"/>
      <c r="K25" s="15"/>
      <c r="L25" s="16"/>
      <c r="M25" s="16"/>
      <c r="N25" s="16"/>
    </row>
    <row r="26" spans="1:14" ht="32.25" customHeight="1">
      <c r="A26" s="9">
        <v>19</v>
      </c>
      <c r="B26" s="17" t="s">
        <v>26</v>
      </c>
      <c r="C26" s="18">
        <f>[1]Validation!C27</f>
        <v>211.65126746599998</v>
      </c>
      <c r="D26" s="19">
        <f>[1]Validation!D27</f>
        <v>179.33660630400001</v>
      </c>
      <c r="E26" s="18">
        <f>[1]Validation!E27</f>
        <v>1202.97410285</v>
      </c>
      <c r="F26" s="19">
        <f>[1]Validation!F27</f>
        <v>959.96980581900016</v>
      </c>
      <c r="G26" s="20">
        <f>[1]Validation!G27</f>
        <v>0.82309550306951251</v>
      </c>
      <c r="H26" s="20">
        <f>[1]Validation!H27</f>
        <v>25.313743782147423</v>
      </c>
      <c r="I26" s="14"/>
      <c r="J26" s="15"/>
      <c r="K26" s="15"/>
      <c r="L26" s="16"/>
      <c r="M26" s="16"/>
      <c r="N26" s="16"/>
    </row>
    <row r="27" spans="1:14" ht="32.25" customHeight="1">
      <c r="A27" s="9">
        <v>20</v>
      </c>
      <c r="B27" s="17" t="s">
        <v>27</v>
      </c>
      <c r="C27" s="18">
        <f>[1]Validation!C28</f>
        <v>1200.3371999999999</v>
      </c>
      <c r="D27" s="19">
        <f>[1]Validation!D28</f>
        <v>918.98099999999999</v>
      </c>
      <c r="E27" s="18">
        <f>[1]Validation!E28</f>
        <v>7153.3595999999998</v>
      </c>
      <c r="F27" s="19">
        <f>[1]Validation!F28</f>
        <v>5285.5334999999995</v>
      </c>
      <c r="G27" s="20">
        <f>[1]Validation!G28</f>
        <v>4.894451264287353</v>
      </c>
      <c r="H27" s="20">
        <f>[1]Validation!H28</f>
        <v>35.33845921135493</v>
      </c>
      <c r="I27" s="14"/>
      <c r="J27" s="15"/>
      <c r="K27" s="15"/>
      <c r="L27" s="16"/>
      <c r="M27" s="16"/>
      <c r="N27" s="16"/>
    </row>
    <row r="28" spans="1:14" ht="32.25" customHeight="1">
      <c r="A28" s="9">
        <v>21</v>
      </c>
      <c r="B28" s="17" t="s">
        <v>28</v>
      </c>
      <c r="C28" s="18">
        <f>[1]Validation!C29</f>
        <v>2783.61</v>
      </c>
      <c r="D28" s="19">
        <f>[1]Validation!D29</f>
        <v>2705.84</v>
      </c>
      <c r="E28" s="18">
        <f>[1]Validation!E29</f>
        <v>20156.97</v>
      </c>
      <c r="F28" s="19">
        <f>[1]Validation!F29</f>
        <v>19593.650000000001</v>
      </c>
      <c r="G28" s="20">
        <f>[1]Validation!G29</f>
        <v>13.791744413450466</v>
      </c>
      <c r="H28" s="20">
        <f>[1]Validation!H29</f>
        <v>2.8750130782166652</v>
      </c>
      <c r="I28" s="14"/>
      <c r="J28" s="15"/>
      <c r="K28" s="15"/>
      <c r="L28" s="16"/>
      <c r="M28" s="16"/>
      <c r="N28" s="16"/>
    </row>
    <row r="29" spans="1:14" ht="32.25" customHeight="1">
      <c r="A29" s="9">
        <v>22</v>
      </c>
      <c r="B29" s="17" t="s">
        <v>29</v>
      </c>
      <c r="C29" s="18">
        <f>[1]Validation!C30</f>
        <v>1096.46</v>
      </c>
      <c r="D29" s="19">
        <f>[1]Validation!D30</f>
        <v>1133.06</v>
      </c>
      <c r="E29" s="18">
        <f>[1]Validation!E30</f>
        <v>9098.7900000000009</v>
      </c>
      <c r="F29" s="19">
        <f>[1]Validation!F30</f>
        <v>8255.51</v>
      </c>
      <c r="G29" s="20">
        <f>[1]Validation!G30</f>
        <v>6.225548093372117</v>
      </c>
      <c r="H29" s="20">
        <f>[1]Validation!H30</f>
        <v>10.214753540362748</v>
      </c>
      <c r="I29" s="14"/>
      <c r="J29" s="15"/>
      <c r="K29" s="15"/>
      <c r="L29" s="16"/>
      <c r="M29" s="16"/>
      <c r="N29" s="16"/>
    </row>
    <row r="30" spans="1:14" ht="32.25" customHeight="1">
      <c r="A30" s="9">
        <v>23</v>
      </c>
      <c r="B30" s="17" t="s">
        <v>30</v>
      </c>
      <c r="C30" s="18">
        <f>[1]Validation!C31</f>
        <v>1395.69</v>
      </c>
      <c r="D30" s="19">
        <f>[1]Validation!D31</f>
        <v>1166.29</v>
      </c>
      <c r="E30" s="18">
        <f>[1]Validation!E31</f>
        <v>10180.700000000001</v>
      </c>
      <c r="F30" s="19">
        <f>[1]Validation!F31</f>
        <v>8792.82</v>
      </c>
      <c r="G30" s="20">
        <f>[1]Validation!G31</f>
        <v>6.9658094619387327</v>
      </c>
      <c r="H30" s="20">
        <f>[1]Validation!H31</f>
        <v>15.784242143021249</v>
      </c>
      <c r="I30" s="14"/>
      <c r="J30" s="15"/>
      <c r="K30" s="15"/>
      <c r="L30" s="16"/>
      <c r="M30" s="16"/>
      <c r="N30" s="16"/>
    </row>
    <row r="31" spans="1:14" ht="32.25" customHeight="1">
      <c r="A31" s="9">
        <v>24</v>
      </c>
      <c r="B31" s="17" t="s">
        <v>31</v>
      </c>
      <c r="C31" s="18">
        <f>[1]Validation!C32</f>
        <v>341.88263810000001</v>
      </c>
      <c r="D31" s="19">
        <f>[1]Validation!D32</f>
        <v>306.75313010000002</v>
      </c>
      <c r="E31" s="18">
        <f>[1]Validation!E32</f>
        <v>2422.7412144999998</v>
      </c>
      <c r="F31" s="19">
        <f>[1]Validation!F32</f>
        <v>1876.7690683000001</v>
      </c>
      <c r="G31" s="20">
        <f>[1]Validation!G32</f>
        <v>1.6576810706329654</v>
      </c>
      <c r="H31" s="20">
        <f>[1]Validation!H32</f>
        <v>29.091066952342086</v>
      </c>
      <c r="I31" s="14"/>
      <c r="J31" s="15"/>
      <c r="K31" s="15"/>
      <c r="L31" s="16"/>
      <c r="M31" s="16"/>
      <c r="N31" s="16"/>
    </row>
    <row r="32" spans="1:14" ht="32.25" customHeight="1">
      <c r="A32" s="25"/>
      <c r="B32" s="26" t="s">
        <v>32</v>
      </c>
      <c r="C32" s="27">
        <f>SUM(C8:C31)</f>
        <v>18390.8714630043</v>
      </c>
      <c r="D32" s="28">
        <f>SUM(D8:D31)</f>
        <v>15651.826858431808</v>
      </c>
      <c r="E32" s="27">
        <f>SUM(E8:E31)</f>
        <v>123013.25384531482</v>
      </c>
      <c r="F32" s="28">
        <f>SUM(F8:F31)</f>
        <v>106602.88062647954</v>
      </c>
      <c r="G32" s="29">
        <f>E32/E$43*100</f>
        <v>84.167777027077207</v>
      </c>
      <c r="H32" s="29">
        <f>((E32-F32)/F32)*100</f>
        <v>15.393930372608553</v>
      </c>
      <c r="I32" s="14"/>
      <c r="J32" s="15"/>
      <c r="K32" s="15"/>
      <c r="L32" s="16"/>
      <c r="M32" s="16"/>
      <c r="N32" s="16"/>
    </row>
    <row r="33" spans="1:14" ht="32.25" customHeight="1">
      <c r="A33" s="25">
        <v>25</v>
      </c>
      <c r="B33" s="30" t="s">
        <v>33</v>
      </c>
      <c r="C33" s="18">
        <f>[1]Validation!C34</f>
        <v>186.80275258149499</v>
      </c>
      <c r="D33" s="19">
        <f>[1]Validation!D34</f>
        <v>144.33583529476999</v>
      </c>
      <c r="E33" s="18">
        <f>[1]Validation!E34</f>
        <v>1457.4184538574916</v>
      </c>
      <c r="F33" s="19">
        <f>[1]Validation!F34</f>
        <v>908.00160327940785</v>
      </c>
      <c r="G33" s="20">
        <f>[1]Validation!G34</f>
        <v>0.99719068982335513</v>
      </c>
      <c r="H33" s="20">
        <f>[1]Validation!H34</f>
        <v>60.508356878861001</v>
      </c>
      <c r="I33" s="14"/>
      <c r="J33" s="15"/>
      <c r="K33" s="15"/>
      <c r="L33" s="16"/>
      <c r="M33" s="16"/>
      <c r="N33" s="16"/>
    </row>
    <row r="34" spans="1:14" ht="32.25" customHeight="1">
      <c r="A34" s="25">
        <v>26</v>
      </c>
      <c r="B34" s="21" t="s">
        <v>34</v>
      </c>
      <c r="C34" s="18">
        <f>[1]Validation!C36</f>
        <v>123.92729940024181</v>
      </c>
      <c r="D34" s="19">
        <f>[1]Validation!D36</f>
        <v>85.32</v>
      </c>
      <c r="E34" s="18">
        <f>[1]Validation!E36</f>
        <v>719.06716422249701</v>
      </c>
      <c r="F34" s="19">
        <f>[1]Validation!F36</f>
        <v>526.94000000000005</v>
      </c>
      <c r="G34" s="20">
        <f>[1]Validation!G36</f>
        <v>0.49199808031967557</v>
      </c>
      <c r="H34" s="20">
        <f>[1]Validation!H36</f>
        <v>36.460918552870716</v>
      </c>
      <c r="I34" s="14"/>
      <c r="J34" s="15"/>
      <c r="K34" s="15"/>
      <c r="L34" s="16"/>
      <c r="M34" s="16"/>
      <c r="N34" s="16"/>
    </row>
    <row r="35" spans="1:14" ht="32.25" customHeight="1">
      <c r="A35" s="25">
        <v>27</v>
      </c>
      <c r="B35" s="21" t="s">
        <v>35</v>
      </c>
      <c r="C35" s="18">
        <f>[1]Validation!C37</f>
        <v>290.55654594700002</v>
      </c>
      <c r="D35" s="19">
        <f>[1]Validation!D37</f>
        <v>205.97641982100001</v>
      </c>
      <c r="E35" s="18">
        <f>[1]Validation!E37</f>
        <v>2036.3144816760423</v>
      </c>
      <c r="F35" s="19">
        <f>[1]Validation!F37</f>
        <v>1454.9444995866318</v>
      </c>
      <c r="G35" s="20">
        <f>[1]Validation!G37</f>
        <v>1.3932812757415343</v>
      </c>
      <c r="H35" s="20">
        <f>[1]Validation!H37</f>
        <v>39.958223990989701</v>
      </c>
      <c r="I35" s="14"/>
      <c r="J35" s="15"/>
      <c r="K35" s="15"/>
      <c r="L35" s="16"/>
      <c r="M35" s="16"/>
      <c r="N35" s="16"/>
    </row>
    <row r="36" spans="1:14" ht="32.25" customHeight="1">
      <c r="A36" s="25">
        <v>28</v>
      </c>
      <c r="B36" s="30" t="s">
        <v>36</v>
      </c>
      <c r="C36" s="18">
        <f>[1]Validation!C38</f>
        <v>379.64179369999999</v>
      </c>
      <c r="D36" s="19">
        <f>[1]Validation!D38</f>
        <v>316.85799509999998</v>
      </c>
      <c r="E36" s="18">
        <f>[1]Validation!E38</f>
        <v>2774.9341618000003</v>
      </c>
      <c r="F36" s="19">
        <f>[1]Validation!F38</f>
        <v>1994.8393740349513</v>
      </c>
      <c r="G36" s="20">
        <f>[1]Validation!G38</f>
        <v>1.8986575226186277</v>
      </c>
      <c r="H36" s="20">
        <f>[1]Validation!H38</f>
        <v>39.10564418964497</v>
      </c>
      <c r="I36" s="14"/>
      <c r="J36" s="15"/>
      <c r="K36" s="15"/>
      <c r="L36" s="16"/>
      <c r="M36" s="16"/>
      <c r="N36" s="16"/>
    </row>
    <row r="37" spans="1:14" ht="32.25" customHeight="1">
      <c r="A37" s="25">
        <v>29</v>
      </c>
      <c r="B37" s="21" t="s">
        <v>37</v>
      </c>
      <c r="C37" s="18">
        <f>[1]Validation!C39</f>
        <v>957.02196168007686</v>
      </c>
      <c r="D37" s="19">
        <f>[1]Validation!D39</f>
        <v>858.01138197458204</v>
      </c>
      <c r="E37" s="18">
        <f>[1]Validation!E39</f>
        <v>6612.1696365619873</v>
      </c>
      <c r="F37" s="19">
        <f>[1]Validation!F39</f>
        <v>5927.7921973344883</v>
      </c>
      <c r="G37" s="20">
        <f>[1]Validation!G39</f>
        <v>4.524159813991913</v>
      </c>
      <c r="H37" s="20">
        <f>[1]Validation!H39</f>
        <v>11.54523330853667</v>
      </c>
      <c r="I37" s="14"/>
      <c r="J37" s="15"/>
      <c r="K37" s="15"/>
      <c r="L37" s="16"/>
      <c r="M37" s="16"/>
      <c r="N37" s="16"/>
    </row>
    <row r="38" spans="1:14" ht="32.25" customHeight="1">
      <c r="A38" s="25">
        <v>30</v>
      </c>
      <c r="B38" s="21" t="s">
        <v>38</v>
      </c>
      <c r="C38" s="18">
        <f>[1]Validation!C40</f>
        <v>0</v>
      </c>
      <c r="D38" s="19">
        <f>[1]Validation!D40</f>
        <v>0</v>
      </c>
      <c r="E38" s="18">
        <f>[1]Validation!E40</f>
        <v>0</v>
      </c>
      <c r="F38" s="19">
        <f>[1]Validation!F40</f>
        <v>-1.5807999999999999E-2</v>
      </c>
      <c r="G38" s="20" t="s">
        <v>39</v>
      </c>
      <c r="H38" s="20" t="s">
        <v>39</v>
      </c>
      <c r="I38" s="14"/>
      <c r="J38" s="15"/>
      <c r="K38" s="15"/>
      <c r="L38" s="16"/>
      <c r="M38" s="16"/>
      <c r="N38" s="16"/>
    </row>
    <row r="39" spans="1:14" ht="32.25" customHeight="1">
      <c r="A39" s="25"/>
      <c r="B39" s="26" t="s">
        <v>40</v>
      </c>
      <c r="C39" s="27">
        <f>SUM(C33:C38)</f>
        <v>1937.9503533088136</v>
      </c>
      <c r="D39" s="28">
        <f>SUM(D33:D38)</f>
        <v>1610.501632190352</v>
      </c>
      <c r="E39" s="27">
        <f>SUM(E33:E38)</f>
        <v>13599.90389811802</v>
      </c>
      <c r="F39" s="28">
        <f>SUM(F33:F38)</f>
        <v>10812.501866235478</v>
      </c>
      <c r="G39" s="29">
        <f>E39/E$43*100</f>
        <v>9.3052873824951075</v>
      </c>
      <c r="H39" s="29">
        <f>((E39-F39)/F39)*100</f>
        <v>25.779436307769306</v>
      </c>
      <c r="I39" s="14"/>
      <c r="J39" s="15"/>
      <c r="K39" s="15"/>
      <c r="L39" s="16"/>
      <c r="M39" s="16"/>
      <c r="N39" s="16"/>
    </row>
    <row r="40" spans="1:14" ht="38.25" customHeight="1">
      <c r="A40" s="25">
        <v>31</v>
      </c>
      <c r="B40" s="21" t="s">
        <v>41</v>
      </c>
      <c r="C40" s="18">
        <f>[1]Validation!C42</f>
        <v>545.56357178702842</v>
      </c>
      <c r="D40" s="19">
        <f>[1]Validation!D42</f>
        <v>338.65891863440447</v>
      </c>
      <c r="E40" s="18">
        <f>[1]Validation!E42</f>
        <v>8924.2251594116933</v>
      </c>
      <c r="F40" s="19">
        <f>[1]Validation!F42</f>
        <v>8299.9</v>
      </c>
      <c r="G40" s="20">
        <f>[1]Validation!G42</f>
        <v>6.1061078369760091</v>
      </c>
      <c r="H40" s="31">
        <f>[1]Validation!H42</f>
        <v>7.5220804999059476</v>
      </c>
      <c r="I40" s="14"/>
      <c r="J40" s="15"/>
      <c r="K40" s="15"/>
      <c r="L40" s="16"/>
      <c r="M40" s="16"/>
      <c r="N40" s="16"/>
    </row>
    <row r="41" spans="1:14" ht="32.25" customHeight="1">
      <c r="A41" s="25">
        <v>32</v>
      </c>
      <c r="B41" s="21" t="s">
        <v>42</v>
      </c>
      <c r="C41" s="18">
        <f>[1]Validation!C43</f>
        <v>82.23</v>
      </c>
      <c r="D41" s="19">
        <f>[1]Validation!D43</f>
        <v>80.38</v>
      </c>
      <c r="E41" s="18">
        <f>[1]Validation!E43</f>
        <v>615.04999999999995</v>
      </c>
      <c r="F41" s="19">
        <f>[1]Validation!F43</f>
        <v>541.42999999999995</v>
      </c>
      <c r="G41" s="20">
        <f>[1]Validation!G43</f>
        <v>0.42082775345167001</v>
      </c>
      <c r="H41" s="20">
        <f>[1]Validation!H43</f>
        <v>13.597325600724011</v>
      </c>
      <c r="I41" s="14"/>
      <c r="J41" s="15"/>
      <c r="K41" s="15"/>
      <c r="L41" s="16"/>
      <c r="M41" s="16"/>
      <c r="N41" s="16"/>
    </row>
    <row r="42" spans="1:14" ht="32.25" customHeight="1">
      <c r="A42" s="32"/>
      <c r="B42" s="26" t="s">
        <v>43</v>
      </c>
      <c r="C42" s="27">
        <f>SUM(C40:C41)</f>
        <v>627.79357178702844</v>
      </c>
      <c r="D42" s="28">
        <f>SUM(D40:D41)</f>
        <v>419.03891863440447</v>
      </c>
      <c r="E42" s="27">
        <f>SUM(E40:E41)</f>
        <v>9539.2751594116926</v>
      </c>
      <c r="F42" s="28">
        <f>SUM(F40:F41)</f>
        <v>8841.33</v>
      </c>
      <c r="G42" s="29">
        <f>E42/E$43*100</f>
        <v>6.5269355904276782</v>
      </c>
      <c r="H42" s="29">
        <f>((E42-F42)/F42)*100</f>
        <v>7.8941195432326667</v>
      </c>
      <c r="I42" s="14"/>
      <c r="J42" s="15"/>
      <c r="K42" s="15"/>
      <c r="L42" s="16"/>
      <c r="M42" s="16"/>
      <c r="N42" s="16"/>
    </row>
    <row r="43" spans="1:14" ht="32.25" customHeight="1" thickBot="1">
      <c r="A43" s="33"/>
      <c r="B43" s="34" t="s">
        <v>44</v>
      </c>
      <c r="C43" s="35">
        <f>SUM(C32,C39,C42)</f>
        <v>20956.615388100141</v>
      </c>
      <c r="D43" s="36">
        <f>SUM(D32,D39,D42)</f>
        <v>17681.367409256563</v>
      </c>
      <c r="E43" s="35">
        <f>SUM(E32,E39,E42)</f>
        <v>146152.43290284454</v>
      </c>
      <c r="F43" s="36">
        <f>SUM(F32,F39,F42)</f>
        <v>126256.71249271503</v>
      </c>
      <c r="G43" s="37">
        <f>E43/E$43*100</f>
        <v>100</v>
      </c>
      <c r="H43" s="37">
        <f>((E43-F43)/F43)*100</f>
        <v>15.758148630139157</v>
      </c>
      <c r="I43" s="14"/>
      <c r="J43" s="15"/>
      <c r="K43" s="15"/>
      <c r="L43" s="16"/>
      <c r="M43" s="16"/>
      <c r="N43" s="16"/>
    </row>
    <row r="44" spans="1:14" ht="32.25" customHeight="1" thickBot="1">
      <c r="A44" s="105" t="s">
        <v>45</v>
      </c>
      <c r="B44" s="106"/>
      <c r="C44" s="106"/>
      <c r="D44" s="106"/>
      <c r="E44" s="38"/>
      <c r="F44" s="38"/>
      <c r="G44" s="38"/>
      <c r="H44" s="39"/>
      <c r="L44" s="16"/>
      <c r="M44" s="16"/>
      <c r="N44" s="16"/>
    </row>
    <row r="45" spans="1:14" ht="39.75" customHeight="1">
      <c r="A45" s="107" t="s">
        <v>46</v>
      </c>
      <c r="B45" s="107"/>
      <c r="C45" s="107"/>
      <c r="D45" s="107"/>
      <c r="E45" s="107"/>
      <c r="F45" s="107"/>
      <c r="G45" s="107"/>
      <c r="H45" s="107"/>
      <c r="K45" s="16"/>
      <c r="L45" s="16"/>
      <c r="M45" s="16"/>
      <c r="N45" s="16"/>
    </row>
    <row r="46" spans="1:14" ht="18.75" thickBot="1">
      <c r="A46" s="40"/>
      <c r="B46" s="41"/>
      <c r="C46" s="40"/>
      <c r="D46" s="40"/>
      <c r="E46" s="40"/>
      <c r="F46" s="40"/>
      <c r="G46" s="42"/>
      <c r="H46" s="40"/>
    </row>
    <row r="47" spans="1:14" ht="30" customHeight="1">
      <c r="A47" s="108" t="s">
        <v>47</v>
      </c>
      <c r="B47" s="109"/>
      <c r="C47" s="109"/>
      <c r="D47" s="109"/>
      <c r="E47" s="109"/>
      <c r="F47" s="109"/>
      <c r="G47" s="109"/>
      <c r="H47" s="110"/>
    </row>
    <row r="48" spans="1:14" ht="30" customHeight="1">
      <c r="A48" s="111" t="s">
        <v>48</v>
      </c>
      <c r="B48" s="112"/>
      <c r="C48" s="112"/>
      <c r="D48" s="112"/>
      <c r="E48" s="112"/>
      <c r="F48" s="112"/>
      <c r="G48" s="112"/>
      <c r="H48" s="113"/>
    </row>
    <row r="49" spans="1:13" ht="30" customHeight="1">
      <c r="A49" s="114" t="str">
        <f>[1]Validation!A50</f>
        <v>'GROSS DIRECT PREMIUM UNDERWRITTEN FOR AND UPTO THE MONTH  OF OCTOBER, 2022</v>
      </c>
      <c r="B49" s="115"/>
      <c r="C49" s="115"/>
      <c r="D49" s="115"/>
      <c r="E49" s="115"/>
      <c r="F49" s="115"/>
      <c r="G49" s="115"/>
      <c r="H49" s="116"/>
    </row>
    <row r="50" spans="1:13" ht="30" customHeight="1" thickBot="1">
      <c r="A50" s="87" t="s">
        <v>49</v>
      </c>
      <c r="B50" s="88"/>
      <c r="C50" s="88"/>
      <c r="D50" s="88"/>
      <c r="E50" s="88"/>
      <c r="F50" s="88"/>
      <c r="G50" s="88"/>
      <c r="H50" s="89"/>
    </row>
    <row r="51" spans="1:13" ht="45.75" customHeight="1">
      <c r="A51" s="119" t="s">
        <v>50</v>
      </c>
      <c r="B51" s="121" t="s">
        <v>51</v>
      </c>
      <c r="C51" s="123" t="str">
        <f>[1]Validation!C52</f>
        <v>For the Month of OCTOBER</v>
      </c>
      <c r="D51" s="124"/>
      <c r="E51" s="123" t="str">
        <f>[1]Validation!E52</f>
        <v>Upto the Month of OCTOBER</v>
      </c>
      <c r="F51" s="124"/>
      <c r="G51" s="125" t="str">
        <f>[1]Validation!G52</f>
        <v>MARKET SHARE UPTO the Month Of October, 2022 (%)</v>
      </c>
      <c r="H51" s="127" t="s">
        <v>52</v>
      </c>
    </row>
    <row r="52" spans="1:13" ht="149.25" customHeight="1" thickBot="1">
      <c r="A52" s="120" t="s">
        <v>50</v>
      </c>
      <c r="B52" s="122"/>
      <c r="C52" s="7" t="s">
        <v>6</v>
      </c>
      <c r="D52" s="8" t="s">
        <v>7</v>
      </c>
      <c r="E52" s="7" t="s">
        <v>6</v>
      </c>
      <c r="F52" s="8" t="s">
        <v>7</v>
      </c>
      <c r="G52" s="126"/>
      <c r="H52" s="128"/>
    </row>
    <row r="53" spans="1:13" ht="30" customHeight="1">
      <c r="A53" s="43">
        <v>1</v>
      </c>
      <c r="B53" s="44" t="s">
        <v>53</v>
      </c>
      <c r="C53" s="11">
        <f>[1]Validation!C54</f>
        <v>130.18549240536609</v>
      </c>
      <c r="D53" s="12">
        <f>[1]Validation!D54</f>
        <v>103.36120650087872</v>
      </c>
      <c r="E53" s="11">
        <f>[1]Validation!E54</f>
        <v>836.2699378645392</v>
      </c>
      <c r="F53" s="12">
        <f>[1]Validation!F54</f>
        <v>518.01622661167016</v>
      </c>
      <c r="G53" s="11">
        <f>[1]Validation!G54</f>
        <v>0.57219022718592261</v>
      </c>
      <c r="H53" s="12">
        <f>[1]Validation!H54</f>
        <v>61.437015850750043</v>
      </c>
      <c r="M53" s="45"/>
    </row>
    <row r="54" spans="1:13" ht="30" customHeight="1">
      <c r="A54" s="46">
        <v>2</v>
      </c>
      <c r="B54" s="47" t="s">
        <v>54</v>
      </c>
      <c r="C54" s="18">
        <f>[1]Validation!C55</f>
        <v>1230.0103294999999</v>
      </c>
      <c r="D54" s="19">
        <f>[1]Validation!D55</f>
        <v>987.63953920000017</v>
      </c>
      <c r="E54" s="18">
        <f>[1]Validation!E55</f>
        <v>9061.2414478999999</v>
      </c>
      <c r="F54" s="19">
        <f>[1]Validation!F55</f>
        <v>8470.7571573999994</v>
      </c>
      <c r="G54" s="18">
        <f>[1]Validation!G55</f>
        <v>6.1998567303518648</v>
      </c>
      <c r="H54" s="19">
        <f>[1]Validation!H55</f>
        <v>6.9708560820228112</v>
      </c>
      <c r="M54" s="45"/>
    </row>
    <row r="55" spans="1:13" s="48" customFormat="1" ht="39" customHeight="1">
      <c r="A55" s="46">
        <v>3</v>
      </c>
      <c r="B55" s="47" t="s">
        <v>55</v>
      </c>
      <c r="C55" s="18">
        <f>[1]Validation!C57</f>
        <v>542.52099999999996</v>
      </c>
      <c r="D55" s="19">
        <f>[1]Validation!D57</f>
        <v>465.05540000000002</v>
      </c>
      <c r="E55" s="18">
        <f>[1]Validation!E57</f>
        <v>3306.6017000000002</v>
      </c>
      <c r="F55" s="19">
        <f>[1]Validation!F57</f>
        <v>2587.2245000000003</v>
      </c>
      <c r="G55" s="18">
        <f>[1]Validation!G57</f>
        <v>2.2624335663287098</v>
      </c>
      <c r="H55" s="19">
        <f>[1]Validation!H57</f>
        <v>27.804977882669242</v>
      </c>
      <c r="I55" s="2"/>
      <c r="J55" s="2"/>
      <c r="K55" s="2"/>
      <c r="L55" s="2"/>
      <c r="M55" s="45"/>
    </row>
    <row r="56" spans="1:13" s="48" customFormat="1" ht="30" customHeight="1">
      <c r="A56" s="46">
        <v>4</v>
      </c>
      <c r="B56" s="47" t="s">
        <v>56</v>
      </c>
      <c r="C56" s="18">
        <f>[1]Validation!C58</f>
        <v>6.0549224615423549</v>
      </c>
      <c r="D56" s="19">
        <f>[1]Validation!D58</f>
        <v>8.2137576883814063</v>
      </c>
      <c r="E56" s="18">
        <f>[1]Validation!E58</f>
        <v>43.357195640932296</v>
      </c>
      <c r="F56" s="19">
        <f>[1]Validation!F58</f>
        <v>44.817354247291206</v>
      </c>
      <c r="G56" s="18">
        <f>[1]Validation!G58</f>
        <v>2.966573650522409E-2</v>
      </c>
      <c r="H56" s="19">
        <f>[1]Validation!H58</f>
        <v>-3.2580205388790051</v>
      </c>
      <c r="I56" s="2"/>
      <c r="J56" s="2"/>
      <c r="K56" s="2"/>
      <c r="L56" s="2"/>
      <c r="M56" s="45"/>
    </row>
    <row r="57" spans="1:13" s="48" customFormat="1" ht="30" customHeight="1">
      <c r="A57" s="46">
        <v>5</v>
      </c>
      <c r="B57" s="47" t="s">
        <v>57</v>
      </c>
      <c r="C57" s="18">
        <f>[1]Validation!C59</f>
        <v>51.08</v>
      </c>
      <c r="D57" s="19">
        <f>[1]Validation!D59</f>
        <v>41.72</v>
      </c>
      <c r="E57" s="18">
        <f>[1]Validation!E59</f>
        <v>320.02999999999997</v>
      </c>
      <c r="F57" s="19">
        <f>[1]Validation!F59</f>
        <v>195.7</v>
      </c>
      <c r="G57" s="18">
        <f>[1]Validation!G59</f>
        <v>0.21897001209192413</v>
      </c>
      <c r="H57" s="19">
        <f>[1]Validation!H59</f>
        <v>63.530914665304024</v>
      </c>
      <c r="I57" s="2"/>
      <c r="J57" s="2"/>
      <c r="K57" s="2"/>
      <c r="L57" s="2"/>
      <c r="M57" s="45"/>
    </row>
    <row r="58" spans="1:13" s="48" customFormat="1" ht="30" customHeight="1">
      <c r="A58" s="46">
        <v>6</v>
      </c>
      <c r="B58" s="47" t="s">
        <v>58</v>
      </c>
      <c r="C58" s="18">
        <f>[1]Validation!C60</f>
        <v>351.85550649699974</v>
      </c>
      <c r="D58" s="19">
        <f>[1]Validation!D60</f>
        <v>587.13273627700005</v>
      </c>
      <c r="E58" s="18">
        <f>[1]Validation!E60</f>
        <v>2272.8042568149995</v>
      </c>
      <c r="F58" s="19">
        <f>[1]Validation!F60</f>
        <v>2404.7490030280005</v>
      </c>
      <c r="G58" s="18">
        <f>[1]Validation!G60</f>
        <v>1.5550916339010628</v>
      </c>
      <c r="H58" s="19">
        <f>[1]Validation!H60</f>
        <v>-5.486840665984662</v>
      </c>
      <c r="I58" s="2"/>
      <c r="J58" s="2"/>
      <c r="K58" s="2"/>
      <c r="L58" s="2"/>
      <c r="M58" s="45"/>
    </row>
    <row r="59" spans="1:13" s="48" customFormat="1" ht="30" customHeight="1">
      <c r="A59" s="46">
        <v>7</v>
      </c>
      <c r="B59" s="47" t="s">
        <v>59</v>
      </c>
      <c r="C59" s="18">
        <f>[1]Validation!C61</f>
        <v>587.84</v>
      </c>
      <c r="D59" s="19">
        <f>[1]Validation!D61</f>
        <v>495.82</v>
      </c>
      <c r="E59" s="18">
        <f>[1]Validation!E61</f>
        <v>3553.9375939059983</v>
      </c>
      <c r="F59" s="19">
        <f>[1]Validation!F61</f>
        <v>2275.934675531003</v>
      </c>
      <c r="G59" s="18">
        <f>[1]Validation!G61</f>
        <v>2.4316650248774807</v>
      </c>
      <c r="H59" s="19">
        <f>[1]Validation!H61</f>
        <v>56.152882247238566</v>
      </c>
      <c r="I59" s="2"/>
      <c r="J59" s="2"/>
      <c r="K59" s="2"/>
      <c r="L59" s="2"/>
      <c r="M59" s="45"/>
    </row>
    <row r="60" spans="1:13" s="48" customFormat="1" ht="30" customHeight="1">
      <c r="A60" s="46">
        <v>8</v>
      </c>
      <c r="B60" s="47" t="s">
        <v>60</v>
      </c>
      <c r="C60" s="18">
        <f>[1]Validation!C62</f>
        <v>1298.1913670179183</v>
      </c>
      <c r="D60" s="19">
        <f>[1]Validation!D62</f>
        <v>1236.100278447035</v>
      </c>
      <c r="E60" s="18">
        <f>[1]Validation!E62</f>
        <v>9300.2399788346884</v>
      </c>
      <c r="F60" s="19">
        <f>[1]Validation!F62</f>
        <v>7761.2850839700277</v>
      </c>
      <c r="G60" s="18">
        <f>[1]Validation!G62</f>
        <v>6.3633836222330027</v>
      </c>
      <c r="H60" s="19">
        <f>[1]Validation!H62</f>
        <v>19.828609285892373</v>
      </c>
      <c r="I60" s="2"/>
      <c r="J60" s="2"/>
      <c r="K60" s="2"/>
      <c r="L60" s="2"/>
      <c r="M60" s="45"/>
    </row>
    <row r="61" spans="1:13" s="48" customFormat="1" ht="38.25">
      <c r="A61" s="46">
        <v>9</v>
      </c>
      <c r="B61" s="47" t="s">
        <v>61</v>
      </c>
      <c r="C61" s="18">
        <f>[1]Validation!C63</f>
        <v>2047.1155915617078</v>
      </c>
      <c r="D61" s="19">
        <f>[1]Validation!D63</f>
        <v>1675.29</v>
      </c>
      <c r="E61" s="18">
        <f>[1]Validation!E63</f>
        <v>12602.213716562888</v>
      </c>
      <c r="F61" s="19">
        <f>[1]Validation!F63</f>
        <v>10287.92</v>
      </c>
      <c r="G61" s="18">
        <f>[1]Validation!G63</f>
        <v>8.6226506574408273</v>
      </c>
      <c r="H61" s="19">
        <f>[1]Validation!H63</f>
        <v>22.495253817709393</v>
      </c>
      <c r="I61" s="2"/>
      <c r="J61" s="2"/>
      <c r="K61" s="2"/>
      <c r="L61" s="2"/>
      <c r="M61" s="45"/>
    </row>
    <row r="62" spans="1:13" s="48" customFormat="1" ht="30" customHeight="1">
      <c r="A62" s="46">
        <v>10</v>
      </c>
      <c r="B62" s="47" t="s">
        <v>62</v>
      </c>
      <c r="C62" s="18">
        <f>[1]Validation!C64</f>
        <v>807.29485880100003</v>
      </c>
      <c r="D62" s="19">
        <f>[1]Validation!D64</f>
        <v>664.78581410000004</v>
      </c>
      <c r="E62" s="18">
        <f>[1]Validation!E64</f>
        <v>5355.0057307119996</v>
      </c>
      <c r="F62" s="19">
        <f>[1]Validation!F64</f>
        <v>5029.9887633289991</v>
      </c>
      <c r="G62" s="18">
        <f>[1]Validation!G64</f>
        <v>3.663986718764896</v>
      </c>
      <c r="H62" s="19">
        <f>[1]Validation!H64</f>
        <v>6.4615843628226006</v>
      </c>
      <c r="I62" s="2"/>
      <c r="J62" s="2"/>
      <c r="K62" s="2"/>
      <c r="L62" s="2"/>
      <c r="M62" s="45"/>
    </row>
    <row r="63" spans="1:13" s="48" customFormat="1" ht="36" customHeight="1">
      <c r="A63" s="46">
        <v>11</v>
      </c>
      <c r="B63" s="47" t="s">
        <v>63</v>
      </c>
      <c r="C63" s="18">
        <f>[1]Validation!C65</f>
        <v>98.248166750069629</v>
      </c>
      <c r="D63" s="19">
        <f>[1]Validation!D65</f>
        <v>72.129181136902503</v>
      </c>
      <c r="E63" s="18">
        <f>[1]Validation!E65</f>
        <v>598.25721282851055</v>
      </c>
      <c r="F63" s="19">
        <f>[1]Validation!F65</f>
        <v>349.80343839179955</v>
      </c>
      <c r="G63" s="18">
        <f>[1]Validation!G65</f>
        <v>0.40933784059975559</v>
      </c>
      <c r="H63" s="19">
        <f>[1]Validation!H65</f>
        <v>71.026681606951158</v>
      </c>
      <c r="I63" s="2"/>
      <c r="J63" s="2"/>
      <c r="K63" s="2"/>
      <c r="L63" s="2"/>
      <c r="M63" s="45"/>
    </row>
    <row r="64" spans="1:13" s="48" customFormat="1" ht="30" customHeight="1">
      <c r="A64" s="46">
        <v>12</v>
      </c>
      <c r="B64" s="47" t="s">
        <v>64</v>
      </c>
      <c r="C64" s="18">
        <f>[1]Validation!C66</f>
        <v>198.81971371799901</v>
      </c>
      <c r="D64" s="19">
        <f>[1]Validation!D66</f>
        <v>149.49701687201141</v>
      </c>
      <c r="E64" s="18">
        <f>[1]Validation!E66</f>
        <v>1107.5856261049817</v>
      </c>
      <c r="F64" s="19">
        <f>[1]Validation!F66</f>
        <v>839.06414069205346</v>
      </c>
      <c r="G64" s="18">
        <f>[1]Validation!G66</f>
        <v>0.75782907209027028</v>
      </c>
      <c r="H64" s="19">
        <f>[1]Validation!H66</f>
        <v>32.002498067841842</v>
      </c>
      <c r="I64" s="2"/>
      <c r="J64" s="2"/>
      <c r="K64" s="2"/>
      <c r="L64" s="2"/>
      <c r="M64" s="45"/>
    </row>
    <row r="65" spans="1:14" s="48" customFormat="1" ht="30" customHeight="1">
      <c r="A65" s="46">
        <v>13</v>
      </c>
      <c r="B65" s="47" t="s">
        <v>65</v>
      </c>
      <c r="C65" s="18">
        <f>[1]Validation!C67</f>
        <v>257.95432857600008</v>
      </c>
      <c r="D65" s="19">
        <f>[1]Validation!D67</f>
        <v>175.619090965</v>
      </c>
      <c r="E65" s="18">
        <f>[1]Validation!E67</f>
        <v>1390.0197653670004</v>
      </c>
      <c r="F65" s="19">
        <f>[1]Validation!F67</f>
        <v>865.35057802999995</v>
      </c>
      <c r="G65" s="18">
        <f>[1]Validation!G67</f>
        <v>0.95107535178085068</v>
      </c>
      <c r="H65" s="19">
        <f>[1]Validation!H67</f>
        <v>60.630824160472365</v>
      </c>
      <c r="I65" s="2"/>
      <c r="J65" s="2"/>
      <c r="K65" s="2"/>
      <c r="L65" s="2"/>
      <c r="M65" s="45"/>
    </row>
    <row r="66" spans="1:14" s="48" customFormat="1" ht="30" customHeight="1">
      <c r="A66" s="46">
        <v>14</v>
      </c>
      <c r="B66" s="47" t="s">
        <v>66</v>
      </c>
      <c r="C66" s="18">
        <f>[1]Validation!C68</f>
        <v>1958.32</v>
      </c>
      <c r="D66" s="19">
        <f>[1]Validation!D68</f>
        <v>901.96</v>
      </c>
      <c r="E66" s="18">
        <f>[1]Validation!E68</f>
        <v>8810.5300000000007</v>
      </c>
      <c r="F66" s="19">
        <f>[1]Validation!F68</f>
        <v>7790.5707047340002</v>
      </c>
      <c r="G66" s="18">
        <f>[1]Validation!G68</f>
        <v>6.028315659895199</v>
      </c>
      <c r="H66" s="19">
        <f>[1]Validation!H68</f>
        <v>13.092228206673157</v>
      </c>
      <c r="I66" s="2"/>
      <c r="J66" s="2"/>
      <c r="K66" s="2"/>
      <c r="L66" s="2"/>
      <c r="M66" s="45"/>
      <c r="N66" s="45"/>
    </row>
    <row r="67" spans="1:14" s="48" customFormat="1" ht="30" customHeight="1">
      <c r="A67" s="46">
        <v>15</v>
      </c>
      <c r="B67" s="47" t="s">
        <v>67</v>
      </c>
      <c r="C67" s="18">
        <f>[1]Validation!C69</f>
        <v>46.338652493499552</v>
      </c>
      <c r="D67" s="19">
        <f>[1]Validation!D69</f>
        <v>29.269499371001103</v>
      </c>
      <c r="E67" s="18">
        <f>[1]Validation!E69</f>
        <v>294.14611598350132</v>
      </c>
      <c r="F67" s="19">
        <f>[1]Validation!F69</f>
        <v>215.21604204450009</v>
      </c>
      <c r="G67" s="18">
        <f>[1]Validation!G69</f>
        <v>0.20125981493516171</v>
      </c>
      <c r="H67" s="19">
        <f>[1]Validation!H69</f>
        <v>36.674809734992202</v>
      </c>
      <c r="I67" s="2"/>
      <c r="J67" s="2"/>
      <c r="K67" s="2"/>
      <c r="L67" s="2"/>
      <c r="M67" s="45"/>
    </row>
    <row r="68" spans="1:14" s="48" customFormat="1" ht="30" customHeight="1">
      <c r="A68" s="46">
        <v>16</v>
      </c>
      <c r="B68" s="47" t="s">
        <v>68</v>
      </c>
      <c r="C68" s="18">
        <f>[1]Validation!C70</f>
        <v>818.99285936461001</v>
      </c>
      <c r="D68" s="19">
        <f>[1]Validation!D70</f>
        <v>740.08336624875199</v>
      </c>
      <c r="E68" s="18">
        <f>[1]Validation!E70</f>
        <v>6477.5526022999438</v>
      </c>
      <c r="F68" s="19">
        <f>[1]Validation!F70</f>
        <v>5812.599692971221</v>
      </c>
      <c r="G68" s="18">
        <f>[1]Validation!G70</f>
        <v>4.4320525314867156</v>
      </c>
      <c r="H68" s="19">
        <f>[1]Validation!H70</f>
        <v>11.43985384255525</v>
      </c>
      <c r="I68" s="2"/>
      <c r="J68" s="2"/>
      <c r="K68" s="2"/>
      <c r="L68" s="2"/>
      <c r="M68" s="45"/>
    </row>
    <row r="69" spans="1:14" s="48" customFormat="1" ht="30" customHeight="1">
      <c r="A69" s="46">
        <v>17</v>
      </c>
      <c r="B69" s="47" t="s">
        <v>69</v>
      </c>
      <c r="C69" s="18">
        <f>[1]Validation!C71</f>
        <v>318.11465858553061</v>
      </c>
      <c r="D69" s="19">
        <f>[1]Validation!D71</f>
        <v>251.94431935747352</v>
      </c>
      <c r="E69" s="18">
        <f>[1]Validation!E71</f>
        <v>1868.5145095085006</v>
      </c>
      <c r="F69" s="19">
        <f>[1]Validation!F71</f>
        <v>1604.7352669622312</v>
      </c>
      <c r="G69" s="18">
        <f>[1]Validation!G71</f>
        <v>1.2784696582851984</v>
      </c>
      <c r="H69" s="19">
        <f>[1]Validation!H71</f>
        <v>16.437555027104523</v>
      </c>
      <c r="I69" s="2"/>
      <c r="J69" s="2"/>
      <c r="K69" s="2"/>
      <c r="L69" s="2"/>
      <c r="M69" s="45"/>
    </row>
    <row r="70" spans="1:14" s="48" customFormat="1" ht="30" customHeight="1">
      <c r="A70" s="46">
        <v>18</v>
      </c>
      <c r="B70" s="47" t="s">
        <v>70</v>
      </c>
      <c r="C70" s="18">
        <f>[1]Validation!C72</f>
        <v>612.30290970605495</v>
      </c>
      <c r="D70" s="19">
        <f>[1]Validation!D72</f>
        <v>655.94491586337404</v>
      </c>
      <c r="E70" s="18">
        <f>[1]Validation!E72</f>
        <v>5599.4115376363397</v>
      </c>
      <c r="F70" s="19">
        <f>[1]Validation!F72</f>
        <v>4784.8956244177843</v>
      </c>
      <c r="G70" s="18">
        <f>[1]Validation!G72</f>
        <v>3.8312133615720056</v>
      </c>
      <c r="H70" s="19">
        <f>[1]Validation!H72</f>
        <v>17.022647454669691</v>
      </c>
      <c r="I70" s="2"/>
      <c r="J70" s="2"/>
      <c r="K70" s="2"/>
      <c r="L70" s="2"/>
      <c r="M70" s="45"/>
    </row>
    <row r="71" spans="1:14" s="48" customFormat="1" ht="30" customHeight="1">
      <c r="A71" s="46">
        <v>19</v>
      </c>
      <c r="B71" s="47" t="s">
        <v>71</v>
      </c>
      <c r="C71" s="18">
        <f>[1]Validation!C73</f>
        <v>211.65126746599998</v>
      </c>
      <c r="D71" s="19">
        <f>[1]Validation!D73</f>
        <v>179.33660630400001</v>
      </c>
      <c r="E71" s="18">
        <f>[1]Validation!E73</f>
        <v>1202.97410285</v>
      </c>
      <c r="F71" s="19">
        <f>[1]Validation!F73</f>
        <v>959.96980581900016</v>
      </c>
      <c r="G71" s="18">
        <f>[1]Validation!G73</f>
        <v>0.82309550306951251</v>
      </c>
      <c r="H71" s="19">
        <f>[1]Validation!H73</f>
        <v>25.313743782147423</v>
      </c>
      <c r="I71" s="2"/>
      <c r="J71" s="2"/>
      <c r="K71" s="2"/>
      <c r="L71" s="2"/>
      <c r="M71" s="45"/>
    </row>
    <row r="72" spans="1:14" s="48" customFormat="1" ht="30" customHeight="1">
      <c r="A72" s="46">
        <v>20</v>
      </c>
      <c r="B72" s="47" t="s">
        <v>72</v>
      </c>
      <c r="C72" s="18">
        <f>[1]Validation!C74</f>
        <v>1200.3371999999999</v>
      </c>
      <c r="D72" s="19">
        <f>[1]Validation!D74</f>
        <v>918.98099999999999</v>
      </c>
      <c r="E72" s="18">
        <f>[1]Validation!E74</f>
        <v>7153.3595999999998</v>
      </c>
      <c r="F72" s="19">
        <f>[1]Validation!F74</f>
        <v>5285.5334999999995</v>
      </c>
      <c r="G72" s="18">
        <f>[1]Validation!G74</f>
        <v>4.894451264287353</v>
      </c>
      <c r="H72" s="19">
        <f>[1]Validation!H74</f>
        <v>35.33845921135493</v>
      </c>
      <c r="I72" s="2"/>
      <c r="J72" s="2"/>
      <c r="K72" s="2"/>
      <c r="L72" s="2"/>
      <c r="M72" s="45"/>
    </row>
    <row r="73" spans="1:14" s="48" customFormat="1" ht="30" customHeight="1">
      <c r="A73" s="46">
        <v>21</v>
      </c>
      <c r="B73" s="47" t="s">
        <v>73</v>
      </c>
      <c r="C73" s="18">
        <f>[1]Validation!C75</f>
        <v>2783.61</v>
      </c>
      <c r="D73" s="19">
        <f>[1]Validation!D75</f>
        <v>2705.84</v>
      </c>
      <c r="E73" s="18">
        <f>[1]Validation!E75</f>
        <v>20156.97</v>
      </c>
      <c r="F73" s="19">
        <f>[1]Validation!F75</f>
        <v>19593.650000000001</v>
      </c>
      <c r="G73" s="18">
        <f>[1]Validation!G75</f>
        <v>13.791744413450466</v>
      </c>
      <c r="H73" s="19">
        <f>[1]Validation!H75</f>
        <v>2.8750130782166652</v>
      </c>
      <c r="I73" s="2"/>
      <c r="J73" s="2"/>
      <c r="K73" s="2"/>
      <c r="L73" s="2"/>
      <c r="M73" s="45"/>
      <c r="N73" s="45"/>
    </row>
    <row r="74" spans="1:14" s="48" customFormat="1" ht="30" customHeight="1">
      <c r="A74" s="46">
        <v>22</v>
      </c>
      <c r="B74" s="47" t="s">
        <v>74</v>
      </c>
      <c r="C74" s="18">
        <f>[1]Validation!C76</f>
        <v>1096.46</v>
      </c>
      <c r="D74" s="19">
        <f>[1]Validation!D76</f>
        <v>1133.06</v>
      </c>
      <c r="E74" s="18">
        <f>[1]Validation!E76</f>
        <v>9098.7900000000009</v>
      </c>
      <c r="F74" s="19">
        <f>[1]Validation!F76</f>
        <v>8255.51</v>
      </c>
      <c r="G74" s="18">
        <f>[1]Validation!G76</f>
        <v>6.225548093372117</v>
      </c>
      <c r="H74" s="19">
        <f>[1]Validation!H76</f>
        <v>10.214753540362748</v>
      </c>
      <c r="I74" s="2"/>
      <c r="J74" s="2"/>
      <c r="K74" s="2"/>
      <c r="L74" s="2"/>
      <c r="M74" s="45"/>
      <c r="N74" s="45"/>
    </row>
    <row r="75" spans="1:14" s="48" customFormat="1" ht="30" customHeight="1">
      <c r="A75" s="46">
        <v>23</v>
      </c>
      <c r="B75" s="47" t="s">
        <v>75</v>
      </c>
      <c r="C75" s="18">
        <f>[1]Validation!C77</f>
        <v>1395.69</v>
      </c>
      <c r="D75" s="19">
        <f>[1]Validation!D77</f>
        <v>1166.29</v>
      </c>
      <c r="E75" s="18">
        <f>[1]Validation!E77</f>
        <v>10180.700000000001</v>
      </c>
      <c r="F75" s="19">
        <f>[1]Validation!F77</f>
        <v>8792.82</v>
      </c>
      <c r="G75" s="18">
        <f>[1]Validation!G77</f>
        <v>6.9658094619387327</v>
      </c>
      <c r="H75" s="19">
        <f>[1]Validation!H77</f>
        <v>15.784242143021249</v>
      </c>
      <c r="I75" s="2"/>
      <c r="J75" s="2"/>
      <c r="K75" s="2"/>
      <c r="L75" s="2"/>
      <c r="M75" s="45"/>
      <c r="N75" s="45"/>
    </row>
    <row r="76" spans="1:14" s="48" customFormat="1" ht="30" customHeight="1">
      <c r="A76" s="46">
        <v>24</v>
      </c>
      <c r="B76" s="47" t="s">
        <v>76</v>
      </c>
      <c r="C76" s="18">
        <f>[1]Validation!C78</f>
        <v>341.88263810000001</v>
      </c>
      <c r="D76" s="19">
        <f>[1]Validation!D78</f>
        <v>306.75313010000002</v>
      </c>
      <c r="E76" s="18">
        <f>[1]Validation!E78</f>
        <v>2422.7412144999998</v>
      </c>
      <c r="F76" s="19">
        <f>[1]Validation!F78</f>
        <v>1876.7690683000001</v>
      </c>
      <c r="G76" s="18">
        <f>[1]Validation!G78</f>
        <v>1.6576810706329654</v>
      </c>
      <c r="H76" s="19">
        <f>[1]Validation!H78</f>
        <v>29.091066952342086</v>
      </c>
      <c r="I76" s="2"/>
      <c r="J76" s="2"/>
      <c r="K76" s="2"/>
      <c r="L76" s="2"/>
      <c r="M76" s="45"/>
    </row>
    <row r="77" spans="1:14" s="48" customFormat="1" ht="24.95" customHeight="1">
      <c r="A77" s="46"/>
      <c r="B77" s="49" t="s">
        <v>77</v>
      </c>
      <c r="C77" s="27">
        <f>SUM(C53:C76)</f>
        <v>18390.8714630043</v>
      </c>
      <c r="D77" s="28">
        <f>SUM(D53:D76)</f>
        <v>15651.826858431808</v>
      </c>
      <c r="E77" s="27">
        <f>SUM(E53:E76)</f>
        <v>123013.25384531482</v>
      </c>
      <c r="F77" s="28">
        <f>SUM(F53:F76)</f>
        <v>106602.88062647954</v>
      </c>
      <c r="G77" s="50">
        <f>(E77/E88)*100</f>
        <v>84.167777027077207</v>
      </c>
      <c r="H77" s="51">
        <f>((E77-F77)/F77)*100</f>
        <v>15.393930372608553</v>
      </c>
      <c r="I77" s="52"/>
      <c r="J77" s="52"/>
      <c r="K77" s="52"/>
      <c r="L77" s="52"/>
      <c r="M77" s="45"/>
    </row>
    <row r="78" spans="1:14" s="48" customFormat="1" ht="30" customHeight="1">
      <c r="A78" s="46">
        <v>25</v>
      </c>
      <c r="B78" s="47" t="s">
        <v>78</v>
      </c>
      <c r="C78" s="18">
        <f>[1]Validation!C80</f>
        <v>186.80275258149499</v>
      </c>
      <c r="D78" s="19">
        <f>[1]Validation!D80</f>
        <v>144.33583529476999</v>
      </c>
      <c r="E78" s="18">
        <f>[1]Validation!E80</f>
        <v>1457.4184538574916</v>
      </c>
      <c r="F78" s="19">
        <f>[1]Validation!F80</f>
        <v>908.00160327940785</v>
      </c>
      <c r="G78" s="18">
        <f>[1]Validation!G80</f>
        <v>0.99719068982335513</v>
      </c>
      <c r="H78" s="19">
        <f>[1]Validation!H80</f>
        <v>60.508356878861001</v>
      </c>
      <c r="I78" s="2"/>
      <c r="J78" s="2"/>
      <c r="K78" s="2"/>
      <c r="L78" s="2"/>
      <c r="M78" s="45"/>
    </row>
    <row r="79" spans="1:14" s="59" customFormat="1" ht="30" customHeight="1">
      <c r="A79" s="53">
        <v>26</v>
      </c>
      <c r="B79" s="54" t="s">
        <v>79</v>
      </c>
      <c r="C79" s="55">
        <f>[1]Validation!C82</f>
        <v>123.92729940024181</v>
      </c>
      <c r="D79" s="56">
        <f>[1]Validation!D82</f>
        <v>85.32</v>
      </c>
      <c r="E79" s="55">
        <f>[1]Validation!E82</f>
        <v>719.06716422249701</v>
      </c>
      <c r="F79" s="56">
        <f>[1]Validation!F82</f>
        <v>526.94000000000005</v>
      </c>
      <c r="G79" s="55">
        <f>[1]Validation!G82</f>
        <v>0.49199808031967557</v>
      </c>
      <c r="H79" s="56">
        <f>[1]Validation!H82</f>
        <v>36.460918552870716</v>
      </c>
      <c r="I79" s="57"/>
      <c r="J79" s="57"/>
      <c r="K79" s="57"/>
      <c r="L79" s="57"/>
      <c r="M79" s="58"/>
    </row>
    <row r="80" spans="1:14" s="48" customFormat="1" ht="30" customHeight="1">
      <c r="A80" s="46">
        <v>27</v>
      </c>
      <c r="B80" s="47" t="s">
        <v>80</v>
      </c>
      <c r="C80" s="18">
        <f>[1]Validation!C83</f>
        <v>290.55654594700002</v>
      </c>
      <c r="D80" s="19">
        <f>[1]Validation!D83</f>
        <v>205.97641982100001</v>
      </c>
      <c r="E80" s="18">
        <f>[1]Validation!E83</f>
        <v>2036.3144816760423</v>
      </c>
      <c r="F80" s="19">
        <f>[1]Validation!F83</f>
        <v>1454.9444995866318</v>
      </c>
      <c r="G80" s="18">
        <f>[1]Validation!G83</f>
        <v>1.3932812757415343</v>
      </c>
      <c r="H80" s="19">
        <f>[1]Validation!H83</f>
        <v>39.958223990989701</v>
      </c>
      <c r="I80" s="2"/>
      <c r="J80" s="2"/>
      <c r="K80" s="2"/>
      <c r="L80" s="2"/>
      <c r="M80" s="45"/>
    </row>
    <row r="81" spans="1:13" s="48" customFormat="1" ht="30" customHeight="1">
      <c r="A81" s="46">
        <v>28</v>
      </c>
      <c r="B81" s="47" t="s">
        <v>81</v>
      </c>
      <c r="C81" s="18">
        <f>[1]Validation!C84</f>
        <v>379.64179369999999</v>
      </c>
      <c r="D81" s="19">
        <f>[1]Validation!D84</f>
        <v>316.85799509999998</v>
      </c>
      <c r="E81" s="18">
        <f>[1]Validation!E84</f>
        <v>2774.9341618000003</v>
      </c>
      <c r="F81" s="19">
        <f>[1]Validation!F84</f>
        <v>1994.8393740349513</v>
      </c>
      <c r="G81" s="18">
        <f>[1]Validation!G84</f>
        <v>1.8986575226186277</v>
      </c>
      <c r="H81" s="19">
        <f>[1]Validation!H84</f>
        <v>39.10564418964497</v>
      </c>
      <c r="I81" s="2"/>
      <c r="J81" s="2"/>
      <c r="K81" s="2"/>
      <c r="L81" s="2"/>
      <c r="M81" s="45"/>
    </row>
    <row r="82" spans="1:13" s="48" customFormat="1" ht="30" customHeight="1">
      <c r="A82" s="46">
        <v>29</v>
      </c>
      <c r="B82" s="47" t="s">
        <v>82</v>
      </c>
      <c r="C82" s="18">
        <f>[1]Validation!C85</f>
        <v>957.02196168007686</v>
      </c>
      <c r="D82" s="19">
        <f>[1]Validation!D85</f>
        <v>858.01138197458204</v>
      </c>
      <c r="E82" s="18">
        <f>[1]Validation!E85</f>
        <v>6612.1696365619873</v>
      </c>
      <c r="F82" s="19">
        <f>[1]Validation!F85</f>
        <v>5927.7921973344883</v>
      </c>
      <c r="G82" s="18">
        <f>[1]Validation!G85</f>
        <v>4.524159813991913</v>
      </c>
      <c r="H82" s="19">
        <f>[1]Validation!H85</f>
        <v>11.54523330853667</v>
      </c>
      <c r="I82" s="2"/>
      <c r="J82" s="2"/>
      <c r="K82" s="2"/>
      <c r="L82" s="2"/>
      <c r="M82" s="45"/>
    </row>
    <row r="83" spans="1:13" s="48" customFormat="1" ht="30" customHeight="1">
      <c r="A83" s="46">
        <v>30</v>
      </c>
      <c r="B83" s="47" t="s">
        <v>83</v>
      </c>
      <c r="C83" s="18">
        <f>[1]Validation!C86</f>
        <v>0</v>
      </c>
      <c r="D83" s="19">
        <f>[1]Validation!D86</f>
        <v>0</v>
      </c>
      <c r="E83" s="18">
        <f>[1]Validation!E86</f>
        <v>0</v>
      </c>
      <c r="F83" s="19">
        <f>[1]Validation!F86</f>
        <v>-1.5807999999999999E-2</v>
      </c>
      <c r="G83" s="18" t="s">
        <v>84</v>
      </c>
      <c r="H83" s="19" t="s">
        <v>84</v>
      </c>
      <c r="I83" s="2"/>
      <c r="J83" s="2"/>
      <c r="K83" s="2"/>
      <c r="L83" s="2"/>
      <c r="M83" s="45"/>
    </row>
    <row r="84" spans="1:13" s="48" customFormat="1" ht="24.95" customHeight="1">
      <c r="A84" s="46"/>
      <c r="B84" s="49" t="s">
        <v>85</v>
      </c>
      <c r="C84" s="27">
        <f>SUM(C78:C83)</f>
        <v>1937.9503533088136</v>
      </c>
      <c r="D84" s="28">
        <f>SUM(D78:D83)</f>
        <v>1610.501632190352</v>
      </c>
      <c r="E84" s="27">
        <f>SUM(E78:E83)</f>
        <v>13599.90389811802</v>
      </c>
      <c r="F84" s="28">
        <f>SUM(F78:F83)</f>
        <v>10812.501866235478</v>
      </c>
      <c r="G84" s="60">
        <f>(E84/E$88)*100</f>
        <v>9.3052873824951075</v>
      </c>
      <c r="H84" s="51">
        <f>(E84-F84)/F84*100</f>
        <v>25.779436307769306</v>
      </c>
      <c r="I84" s="52"/>
      <c r="J84" s="52"/>
      <c r="K84" s="52"/>
      <c r="L84" s="52"/>
      <c r="M84" s="45"/>
    </row>
    <row r="85" spans="1:13" s="48" customFormat="1" ht="30" customHeight="1">
      <c r="A85" s="46">
        <v>31</v>
      </c>
      <c r="B85" s="47" t="s">
        <v>86</v>
      </c>
      <c r="C85" s="18">
        <f>[1]Validation!C88</f>
        <v>545.56357178702842</v>
      </c>
      <c r="D85" s="19">
        <f>[1]Validation!D88</f>
        <v>338.65891863440447</v>
      </c>
      <c r="E85" s="18">
        <f>[1]Validation!E88</f>
        <v>8924.2251594116933</v>
      </c>
      <c r="F85" s="19">
        <f>[1]Validation!F88</f>
        <v>8299.9</v>
      </c>
      <c r="G85" s="18">
        <f>[1]Validation!G88</f>
        <v>6.1061078369760091</v>
      </c>
      <c r="H85" s="19">
        <f>[1]Validation!H88</f>
        <v>7.5220804999059476</v>
      </c>
      <c r="I85" s="2"/>
      <c r="J85" s="2"/>
      <c r="K85" s="2"/>
      <c r="L85" s="2"/>
      <c r="M85" s="45"/>
    </row>
    <row r="86" spans="1:13" s="48" customFormat="1" ht="30" customHeight="1">
      <c r="A86" s="46">
        <v>32</v>
      </c>
      <c r="B86" s="47" t="s">
        <v>87</v>
      </c>
      <c r="C86" s="18">
        <f>[1]Validation!C89</f>
        <v>82.23</v>
      </c>
      <c r="D86" s="19">
        <f>[1]Validation!D89</f>
        <v>80.38</v>
      </c>
      <c r="E86" s="18">
        <f>[1]Validation!E89</f>
        <v>615.04999999999995</v>
      </c>
      <c r="F86" s="19">
        <f>[1]Validation!F89</f>
        <v>541.42999999999995</v>
      </c>
      <c r="G86" s="18">
        <f>[1]Validation!G89</f>
        <v>0.42082775345167001</v>
      </c>
      <c r="H86" s="19">
        <f>[1]Validation!H89</f>
        <v>13.597325600724011</v>
      </c>
      <c r="I86" s="2"/>
      <c r="J86" s="2"/>
      <c r="K86" s="2"/>
      <c r="L86" s="2"/>
      <c r="M86" s="45"/>
    </row>
    <row r="87" spans="1:13" s="48" customFormat="1" ht="24.95" customHeight="1">
      <c r="A87" s="46"/>
      <c r="B87" s="61" t="s">
        <v>88</v>
      </c>
      <c r="C87" s="27">
        <f>SUM(C85:C86)</f>
        <v>627.79357178702844</v>
      </c>
      <c r="D87" s="62">
        <f>SUM(D85:D86)</f>
        <v>419.03891863440447</v>
      </c>
      <c r="E87" s="63">
        <f>SUM(E85:E86)</f>
        <v>9539.2751594116926</v>
      </c>
      <c r="F87" s="62">
        <f>SUM(F85:F86)</f>
        <v>8841.33</v>
      </c>
      <c r="G87" s="64">
        <f>(E87/E$88)*100</f>
        <v>6.5269355904276782</v>
      </c>
      <c r="H87" s="65">
        <f>(E87-F87)/F87*100</f>
        <v>7.8941195432326667</v>
      </c>
      <c r="I87" s="52"/>
      <c r="J87" s="52"/>
      <c r="K87" s="52"/>
      <c r="L87" s="52"/>
      <c r="M87" s="45"/>
    </row>
    <row r="88" spans="1:13" ht="24.95" customHeight="1" thickBot="1">
      <c r="A88" s="66"/>
      <c r="B88" s="67" t="s">
        <v>89</v>
      </c>
      <c r="C88" s="35">
        <f>C77+C84+C87</f>
        <v>20956.615388100141</v>
      </c>
      <c r="D88" s="68">
        <f>D77+D84+D87</f>
        <v>17681.367409256563</v>
      </c>
      <c r="E88" s="69">
        <f>E77+E84+E87</f>
        <v>146152.43290284454</v>
      </c>
      <c r="F88" s="68">
        <f>F77+F84+F87</f>
        <v>126256.71249271503</v>
      </c>
      <c r="G88" s="69">
        <f>(E88/E$88)*100</f>
        <v>100</v>
      </c>
      <c r="H88" s="70">
        <f>((E88-F88)/F88)*100</f>
        <v>15.758148630139157</v>
      </c>
      <c r="I88" s="52"/>
      <c r="J88" s="52"/>
      <c r="K88" s="52"/>
      <c r="L88" s="52"/>
      <c r="M88" s="45"/>
    </row>
    <row r="89" spans="1:13" ht="20.25">
      <c r="A89" s="71"/>
      <c r="B89" s="117" t="s">
        <v>90</v>
      </c>
      <c r="C89" s="117"/>
      <c r="D89" s="117"/>
      <c r="E89" s="117"/>
      <c r="F89" s="117"/>
      <c r="G89" s="117"/>
      <c r="H89" s="72"/>
      <c r="M89" s="45"/>
    </row>
    <row r="90" spans="1:13" ht="21" thickBot="1">
      <c r="A90" s="73"/>
      <c r="B90" s="74" t="s">
        <v>91</v>
      </c>
      <c r="C90" s="74"/>
      <c r="D90" s="74"/>
      <c r="E90" s="74"/>
      <c r="F90" s="74"/>
      <c r="G90" s="74"/>
      <c r="H90" s="75"/>
      <c r="M90" s="45"/>
    </row>
    <row r="91" spans="1:13" ht="36.75" customHeight="1">
      <c r="B91" s="118" t="s">
        <v>92</v>
      </c>
      <c r="C91" s="118"/>
      <c r="D91" s="118"/>
      <c r="E91" s="118"/>
      <c r="F91" s="118"/>
      <c r="G91" s="118"/>
      <c r="H91" s="118"/>
      <c r="M91" s="45"/>
    </row>
    <row r="92" spans="1:13" ht="15.75">
      <c r="B92" s="76"/>
      <c r="C92" s="76"/>
      <c r="D92" s="76"/>
      <c r="E92" s="76"/>
      <c r="F92" s="76"/>
      <c r="G92" s="76"/>
      <c r="H92" s="76"/>
    </row>
    <row r="93" spans="1:13" ht="15.75">
      <c r="B93" s="77"/>
      <c r="C93" s="78"/>
      <c r="D93" s="79"/>
      <c r="E93" s="79"/>
      <c r="F93" s="79"/>
      <c r="G93" s="80"/>
      <c r="H93" s="59"/>
    </row>
    <row r="94" spans="1:13" ht="15.75">
      <c r="B94" s="77"/>
      <c r="C94" s="81"/>
      <c r="D94" s="80"/>
      <c r="E94" s="80"/>
      <c r="F94" s="80"/>
      <c r="G94" s="79"/>
      <c r="H94" s="59"/>
    </row>
    <row r="95" spans="1:13" ht="15.75">
      <c r="B95" s="77"/>
      <c r="C95" s="82"/>
      <c r="D95" s="82"/>
      <c r="E95" s="82"/>
      <c r="F95" s="82"/>
      <c r="G95" s="83"/>
      <c r="H95" s="83"/>
    </row>
    <row r="96" spans="1:13">
      <c r="C96" s="48"/>
      <c r="D96" s="48"/>
      <c r="E96" s="48"/>
      <c r="F96" s="48"/>
      <c r="G96" s="48"/>
      <c r="H96" s="59"/>
    </row>
    <row r="97" spans="2:8">
      <c r="C97" s="48"/>
      <c r="D97" s="48"/>
      <c r="E97" s="48"/>
      <c r="F97" s="48"/>
      <c r="G97" s="48"/>
      <c r="H97" s="59"/>
    </row>
    <row r="99" spans="2:8">
      <c r="E99" s="85"/>
    </row>
    <row r="100" spans="2:8">
      <c r="B100" s="86"/>
      <c r="C100" s="16"/>
      <c r="D100" s="16"/>
      <c r="E100" s="14"/>
    </row>
    <row r="101" spans="2:8">
      <c r="C101" s="16"/>
      <c r="D101" s="16"/>
      <c r="E101" s="14"/>
    </row>
    <row r="65443" spans="7:7">
      <c r="G65443" s="2">
        <v>0</v>
      </c>
    </row>
  </sheetData>
  <autoFilter ref="A52:N91"/>
  <mergeCells count="22">
    <mergeCell ref="B89:G89"/>
    <mergeCell ref="B91:H91"/>
    <mergeCell ref="A51:A52"/>
    <mergeCell ref="B51:B52"/>
    <mergeCell ref="C51:D51"/>
    <mergeCell ref="E51:F51"/>
    <mergeCell ref="G51:G52"/>
    <mergeCell ref="H51:H52"/>
    <mergeCell ref="A50:H50"/>
    <mergeCell ref="A2:H2"/>
    <mergeCell ref="A3:H3"/>
    <mergeCell ref="A4:H4"/>
    <mergeCell ref="A5:H5"/>
    <mergeCell ref="C6:D6"/>
    <mergeCell ref="E6:F6"/>
    <mergeCell ref="G6:G7"/>
    <mergeCell ref="H6:H7"/>
    <mergeCell ref="A44:D44"/>
    <mergeCell ref="A45:H45"/>
    <mergeCell ref="A47:H47"/>
    <mergeCell ref="A48:H48"/>
    <mergeCell ref="A49:H49"/>
  </mergeCells>
  <printOptions horizontalCentered="1" verticalCentered="1" gridLines="1"/>
  <pageMargins left="0.2" right="0.2" top="0.5" bottom="0.25" header="0" footer="0"/>
  <pageSetup paperSize="9" scale="47" orientation="portrait" r:id="rId1"/>
  <headerFooter alignWithMargins="0"/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Website</vt:lpstr>
      <vt:lpstr>Website!New_India</vt:lpstr>
      <vt:lpstr>Website!Print_Area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Chandan Singh</dc:creator>
  <cp:lastModifiedBy>Roshith M A</cp:lastModifiedBy>
  <dcterms:created xsi:type="dcterms:W3CDTF">2022-12-12T09:44:33Z</dcterms:created>
  <dcterms:modified xsi:type="dcterms:W3CDTF">2022-12-19T04:16:00Z</dcterms:modified>
</cp:coreProperties>
</file>