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-life 032010 segment wise" sheetId="1" r:id="rId1"/>
  </sheets>
  <externalReferences>
    <externalReference r:id="rId4"/>
  </externalReferences>
  <definedNames>
    <definedName name="_xlnm.Print_Area" localSheetId="0">'non-life 032010 segment wise'!$A$1:$Q$52</definedName>
  </definedNames>
  <calcPr fullCalcOnLoad="1"/>
</workbook>
</file>

<file path=xl/sharedStrings.xml><?xml version="1.0" encoding="utf-8"?>
<sst xmlns="http://schemas.openxmlformats.org/spreadsheetml/2006/main" count="68" uniqueCount="47">
  <si>
    <t>Gross premium underwritten by non-life insurers within India (segment wise) :  for the period April - March,  2010 (Provisional &amp; Unaudited)</t>
  </si>
  <si>
    <t>(Rs.crore)</t>
  </si>
  <si>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</si>
  <si>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</si>
  <si>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</si>
  <si>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</si>
  <si>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</si>
  <si>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</si>
  <si>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</si>
  <si>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</si>
  <si>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</si>
  <si>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</si>
  <si>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</si>
  <si>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</si>
  <si>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</si>
  <si>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</si>
  <si>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</si>
  <si>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</si>
  <si>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</t>
  </si>
  <si>
    <t>Royal Sundaram</t>
  </si>
  <si>
    <t>Previous year</t>
  </si>
  <si>
    <t>TATA-AIG $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</si>
  <si>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</si>
  <si>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</si>
  <si>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</si>
  <si>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</si>
  <si>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</si>
  <si>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</si>
  <si>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</si>
  <si>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</si>
  <si>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</si>
  <si>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</si>
  <si>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QBE*</t>
  </si>
  <si>
    <t xml:space="preserve">New India </t>
  </si>
  <si>
    <t>National</t>
  </si>
  <si>
    <t>United India @</t>
  </si>
  <si>
    <t>Previous year $</t>
  </si>
  <si>
    <t>Oriental</t>
  </si>
  <si>
    <t>SPECIALISED INSTITUTIONS</t>
  </si>
  <si>
    <t xml:space="preserve">ECGC </t>
  </si>
  <si>
    <t>Star Health &amp; Allied Insurance</t>
  </si>
  <si>
    <t xml:space="preserve">Apollo MUNICH </t>
  </si>
  <si>
    <t>Max BUPA #</t>
  </si>
  <si>
    <t xml:space="preserve">         # Commenced operations in March, 2010</t>
  </si>
  <si>
    <t>$ Figures revised by Insurer for March, 2009</t>
  </si>
  <si>
    <t xml:space="preserve">         @ There is variation between  Segment-wise figures and Monthly Business figures for  March, 2010</t>
  </si>
  <si>
    <t xml:space="preserve">          Compiled on the basis of data submitted by the Insurance companies</t>
  </si>
</sst>
</file>

<file path=xl/styles.xml><?xml version="1.0" encoding="utf-8"?>
<styleSheet xmlns="http://schemas.openxmlformats.org/spreadsheetml/2006/main">
  <numFmts count="5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_-* #,##0_-;\-* #,##0_-;_-* &quot;-&quot;??_-;_-@_-"/>
    <numFmt numFmtId="186" formatCode="0_);\(0\)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_(* #,##0_);_(* \(#,##0\);_(* &quot;-&quot;??_);_(@_)"/>
    <numFmt numFmtId="193" formatCode="#,##0.0"/>
    <numFmt numFmtId="194" formatCode="#,##0.000"/>
    <numFmt numFmtId="195" formatCode="#,##0.0000"/>
    <numFmt numFmtId="196" formatCode="0.00_);\(0.00\)"/>
    <numFmt numFmtId="197" formatCode="&quot;Rs&quot;#,##0_);\(&quot;Rs&quot;#,##0\)"/>
    <numFmt numFmtId="198" formatCode="&quot;Rs&quot;#,##0_);[Red]\(&quot;Rs&quot;#,##0\)"/>
    <numFmt numFmtId="199" formatCode="&quot;Rs&quot;#,##0.00_);\(&quot;Rs&quot;#,##0.00\)"/>
    <numFmt numFmtId="200" formatCode="&quot;Rs&quot;#,##0.00_);[Red]\(&quot;Rs&quot;#,##0.00\)"/>
    <numFmt numFmtId="201" formatCode="_(&quot;Rs&quot;* #,##0_);_(&quot;Rs&quot;* \(#,##0\);_(&quot;Rs&quot;* &quot;-&quot;_);_(@_)"/>
    <numFmt numFmtId="202" formatCode="_(&quot;Rs&quot;* #,##0.00_);_(&quot;Rs&quot;* \(#,##0.00\);_(&quot;Rs&quot;* &quot;-&quot;??_);_(@_)"/>
    <numFmt numFmtId="203" formatCode="&quot;Rs.&quot;#,##0;\-&quot;Rs.&quot;#,##0"/>
    <numFmt numFmtId="204" formatCode="&quot;Rs.&quot;#,##0;[Red]\-&quot;Rs.&quot;#,##0"/>
    <numFmt numFmtId="205" formatCode="&quot;Rs.&quot;#,##0.00;\-&quot;Rs.&quot;#,##0.00"/>
    <numFmt numFmtId="206" formatCode="&quot;Rs.&quot;#,##0.00;[Red]\-&quot;Rs.&quot;#,##0.00"/>
    <numFmt numFmtId="207" formatCode="_-&quot;Rs.&quot;* #,##0_-;\-&quot;Rs.&quot;* #,##0_-;_-&quot;Rs.&quot;* &quot;-&quot;_-;_-@_-"/>
    <numFmt numFmtId="208" formatCode="_-&quot;Rs.&quot;* #,##0.00_-;\-&quot;Rs.&quot;* #,##0.00_-;_-&quot;Rs.&quot;* &quot;-&quot;??_-;_-@_-"/>
    <numFmt numFmtId="209" formatCode="0;[Red]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67" applyFont="1" applyAlignment="1">
      <alignment/>
    </xf>
    <xf numFmtId="0" fontId="23" fillId="0" borderId="0" xfId="67" applyFont="1" applyAlignment="1">
      <alignment/>
    </xf>
    <xf numFmtId="0" fontId="24" fillId="0" borderId="0" xfId="67" applyFont="1" applyAlignment="1">
      <alignment/>
    </xf>
    <xf numFmtId="0" fontId="22" fillId="0" borderId="0" xfId="67" applyFont="1" applyAlignment="1">
      <alignment horizontal="right"/>
    </xf>
    <xf numFmtId="0" fontId="22" fillId="0" borderId="10" xfId="67" applyFont="1" applyBorder="1" applyAlignment="1">
      <alignment horizontal="center" vertical="center"/>
    </xf>
    <xf numFmtId="0" fontId="22" fillId="0" borderId="10" xfId="67" applyFont="1" applyBorder="1" applyAlignment="1">
      <alignment horizontal="center" vertical="center" wrapText="1"/>
    </xf>
    <xf numFmtId="0" fontId="22" fillId="0" borderId="10" xfId="67" applyFont="1" applyBorder="1" applyAlignment="1">
      <alignment/>
    </xf>
    <xf numFmtId="4" fontId="22" fillId="0" borderId="10" xfId="67" applyNumberFormat="1" applyFont="1" applyBorder="1" applyAlignment="1">
      <alignment/>
    </xf>
    <xf numFmtId="2" fontId="22" fillId="0" borderId="10" xfId="67" applyNumberFormat="1" applyFont="1" applyBorder="1" applyAlignment="1">
      <alignment/>
    </xf>
    <xf numFmtId="0" fontId="25" fillId="0" borderId="0" xfId="67" applyFont="1" applyAlignment="1">
      <alignment/>
    </xf>
    <xf numFmtId="0" fontId="26" fillId="0" borderId="10" xfId="67" applyFont="1" applyBorder="1" applyAlignment="1">
      <alignment/>
    </xf>
    <xf numFmtId="4" fontId="26" fillId="0" borderId="10" xfId="67" applyNumberFormat="1" applyFont="1" applyBorder="1" applyAlignment="1">
      <alignment/>
    </xf>
    <xf numFmtId="2" fontId="26" fillId="0" borderId="10" xfId="67" applyNumberFormat="1" applyFont="1" applyBorder="1" applyAlignment="1">
      <alignment/>
    </xf>
    <xf numFmtId="0" fontId="27" fillId="0" borderId="0" xfId="67" applyFont="1" applyAlignment="1">
      <alignment/>
    </xf>
    <xf numFmtId="4" fontId="23" fillId="0" borderId="10" xfId="67" applyNumberFormat="1" applyFont="1" applyBorder="1" applyAlignment="1">
      <alignment/>
    </xf>
    <xf numFmtId="4" fontId="22" fillId="0" borderId="10" xfId="67" applyNumberFormat="1" applyFont="1" applyBorder="1" applyAlignment="1">
      <alignment horizontal="center"/>
    </xf>
    <xf numFmtId="4" fontId="26" fillId="0" borderId="10" xfId="67" applyNumberFormat="1" applyFont="1" applyBorder="1" applyAlignment="1">
      <alignment horizontal="center"/>
    </xf>
    <xf numFmtId="0" fontId="22" fillId="0" borderId="10" xfId="67" applyFont="1" applyBorder="1" applyAlignment="1">
      <alignment wrapText="1"/>
    </xf>
    <xf numFmtId="4" fontId="26" fillId="0" borderId="10" xfId="67" applyNumberFormat="1" applyFont="1" applyBorder="1" applyAlignment="1">
      <alignment horizontal="right"/>
    </xf>
    <xf numFmtId="0" fontId="23" fillId="0" borderId="0" xfId="67" applyFont="1" applyBorder="1" applyAlignment="1">
      <alignment/>
    </xf>
    <xf numFmtId="0" fontId="23" fillId="0" borderId="0" xfId="67" applyFont="1" applyAlignment="1">
      <alignment horizontal="left"/>
    </xf>
    <xf numFmtId="0" fontId="23" fillId="0" borderId="0" xfId="67" applyFont="1" applyBorder="1" applyAlignment="1">
      <alignment/>
    </xf>
    <xf numFmtId="4" fontId="23" fillId="0" borderId="0" xfId="67" applyNumberFormat="1" applyFont="1" applyAlignment="1">
      <alignment/>
    </xf>
    <xf numFmtId="0" fontId="23" fillId="0" borderId="0" xfId="67" applyFont="1" applyAlignment="1">
      <alignment horizontal="left"/>
    </xf>
    <xf numFmtId="4" fontId="22" fillId="0" borderId="0" xfId="67" applyNumberFormat="1" applyFont="1" applyBorder="1" applyAlignment="1">
      <alignment horizontal="left"/>
    </xf>
    <xf numFmtId="4" fontId="22" fillId="0" borderId="0" xfId="67" applyNumberFormat="1" applyFont="1" applyBorder="1" applyAlignment="1">
      <alignment/>
    </xf>
    <xf numFmtId="0" fontId="23" fillId="0" borderId="0" xfId="67" applyFont="1" applyBorder="1" applyAlignment="1">
      <alignment/>
    </xf>
    <xf numFmtId="0" fontId="23" fillId="0" borderId="0" xfId="67" applyFont="1" applyAlignment="1">
      <alignment/>
    </xf>
  </cellXfs>
  <cellStyles count="60">
    <cellStyle name="Normal" xfId="0"/>
    <cellStyle name="_cost_dre_final_tally_sch5_011" xfId="16"/>
    <cellStyle name="_ERO OOS As on 3 nOV'07" xfId="17"/>
    <cellStyle name="_Gross Premium Summary" xfId="18"/>
    <cellStyle name="_OOS OCT 07" xfId="19"/>
    <cellStyle name="_Premium &amp; SI" xfId="20"/>
    <cellStyle name="_Premium &amp; SI--revised" xfId="21"/>
    <cellStyle name="_TBBOM(~2 (2)" xfId="22"/>
    <cellStyle name="_Tbc_03_2001final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_MARCH, 2010(SEGMENT)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Non-Life%20Segemnt%20wise\Non-Life%20segmentwise\MARCH,%202010(SEGM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FFCO"/>
      <sheetName val="ICICI-Lom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Journal(MS)"/>
      <sheetName val="5-Segments"/>
      <sheetName val="Journal"/>
      <sheetName val="Policies"/>
      <sheetName val="Policies-2"/>
    </sheetNames>
    <sheetDataSet>
      <sheetData sheetId="2">
        <row r="4">
          <cell r="C4">
            <v>4249</v>
          </cell>
          <cell r="D4">
            <v>2301.75904</v>
          </cell>
          <cell r="E4">
            <v>2254.41635</v>
          </cell>
          <cell r="F4">
            <v>47.342690000000005</v>
          </cell>
          <cell r="G4">
            <v>3681</v>
          </cell>
          <cell r="H4">
            <v>61719.44644</v>
          </cell>
          <cell r="I4">
            <v>47849.825349077226</v>
          </cell>
          <cell r="J4">
            <v>13869.62109092277</v>
          </cell>
          <cell r="K4">
            <v>11611</v>
          </cell>
          <cell r="L4">
            <v>0</v>
          </cell>
          <cell r="M4">
            <v>1621.1895000000002</v>
          </cell>
          <cell r="N4">
            <v>2662</v>
          </cell>
          <cell r="O4">
            <v>2862.83356</v>
          </cell>
        </row>
        <row r="5">
          <cell r="C5">
            <v>5083.880909575779</v>
          </cell>
          <cell r="D5">
            <v>1996.8570707999997</v>
          </cell>
          <cell r="E5">
            <v>1949.8950307999999</v>
          </cell>
          <cell r="F5">
            <v>46.962039999999995</v>
          </cell>
          <cell r="G5">
            <v>3784.1048873641157</v>
          </cell>
          <cell r="H5">
            <v>52990.68350730509</v>
          </cell>
          <cell r="I5">
            <v>41909.552862171935</v>
          </cell>
          <cell r="J5">
            <v>11081.130645133151</v>
          </cell>
          <cell r="K5">
            <v>11439.4472083</v>
          </cell>
          <cell r="L5">
            <v>0</v>
          </cell>
          <cell r="M5">
            <v>932.9839292999999</v>
          </cell>
          <cell r="N5">
            <v>2804.7972335</v>
          </cell>
          <cell r="O5">
            <v>1546.0229474236737</v>
          </cell>
        </row>
        <row r="6">
          <cell r="C6">
            <v>15675.242821125996</v>
          </cell>
          <cell r="D6">
            <v>11383.701666400002</v>
          </cell>
          <cell r="E6">
            <v>11383.701666400002</v>
          </cell>
          <cell r="F6">
            <v>0</v>
          </cell>
          <cell r="G6">
            <v>3885.776870299</v>
          </cell>
          <cell r="H6">
            <v>23635.791915900005</v>
          </cell>
          <cell r="I6">
            <v>20366.018864600006</v>
          </cell>
          <cell r="J6">
            <v>3269.773051299999</v>
          </cell>
          <cell r="K6">
            <v>8338.746419300003</v>
          </cell>
          <cell r="L6">
            <v>0</v>
          </cell>
          <cell r="M6">
            <v>14121.200020200002</v>
          </cell>
          <cell r="N6">
            <v>10409.5251353</v>
          </cell>
          <cell r="O6">
            <v>1734.2325844999996</v>
          </cell>
        </row>
        <row r="7">
          <cell r="C7">
            <v>16377.6143359</v>
          </cell>
          <cell r="D7">
            <v>11182.350381000002</v>
          </cell>
          <cell r="E7">
            <v>11182.350381000002</v>
          </cell>
          <cell r="F7">
            <v>0</v>
          </cell>
          <cell r="G7">
            <v>3562.4769905000003</v>
          </cell>
          <cell r="H7">
            <v>24976.973091099997</v>
          </cell>
          <cell r="I7">
            <v>21736.645106999997</v>
          </cell>
          <cell r="J7">
            <v>3240.3279841000003</v>
          </cell>
          <cell r="K7">
            <v>7895.297475100002</v>
          </cell>
          <cell r="L7">
            <v>0</v>
          </cell>
          <cell r="M7">
            <v>11604.7363872</v>
          </cell>
          <cell r="N7">
            <v>11801.614713399998</v>
          </cell>
          <cell r="O7">
            <v>1347.8793385000001</v>
          </cell>
        </row>
        <row r="8">
          <cell r="C8">
            <v>12978.06449127728</v>
          </cell>
          <cell r="D8">
            <v>4441.689597058388</v>
          </cell>
          <cell r="E8">
            <v>2734.6902060883885</v>
          </cell>
          <cell r="F8">
            <v>1706.99939097</v>
          </cell>
          <cell r="G8">
            <v>10386.283197094319</v>
          </cell>
          <cell r="H8">
            <v>131870.9950879655</v>
          </cell>
          <cell r="I8">
            <v>90570.81400503412</v>
          </cell>
          <cell r="J8">
            <v>41300.181082931376</v>
          </cell>
          <cell r="K8">
            <v>23874.798703215347</v>
          </cell>
          <cell r="L8">
            <v>4060.5296238129094</v>
          </cell>
          <cell r="M8">
            <v>1864.2863779929003</v>
          </cell>
          <cell r="N8">
            <v>4362.852033356001</v>
          </cell>
          <cell r="O8">
            <v>4125.655045023001</v>
          </cell>
        </row>
        <row r="9">
          <cell r="C9">
            <v>12642.2567181465</v>
          </cell>
          <cell r="D9">
            <v>6165.184154720244</v>
          </cell>
          <cell r="E9">
            <v>3223.313621780244</v>
          </cell>
          <cell r="F9">
            <v>2941.8705329399995</v>
          </cell>
          <cell r="G9">
            <v>11922.598969178778</v>
          </cell>
          <cell r="H9">
            <v>116487.10578729447</v>
          </cell>
          <cell r="I9">
            <v>82886.7592831525</v>
          </cell>
          <cell r="J9">
            <v>33600.34650414197</v>
          </cell>
          <cell r="K9">
            <v>31082.849235795464</v>
          </cell>
          <cell r="L9">
            <v>1100.74039679</v>
          </cell>
          <cell r="M9">
            <v>2574.33356133</v>
          </cell>
          <cell r="N9">
            <v>5344.252059437252</v>
          </cell>
          <cell r="O9">
            <v>4168.031347693999</v>
          </cell>
        </row>
        <row r="10">
          <cell r="C10">
            <v>20238.112520900002</v>
          </cell>
          <cell r="D10">
            <v>13512.338782200004</v>
          </cell>
          <cell r="E10">
            <v>7054.191141500002</v>
          </cell>
          <cell r="F10">
            <v>6458.147640700001</v>
          </cell>
          <cell r="G10">
            <v>9357.1094164</v>
          </cell>
          <cell r="H10">
            <v>84901.1337812</v>
          </cell>
          <cell r="I10">
            <v>50166.8572399</v>
          </cell>
          <cell r="J10">
            <v>34734.2765413</v>
          </cell>
          <cell r="K10">
            <v>16421.602019899998</v>
          </cell>
          <cell r="L10">
            <v>4191.2939771</v>
          </cell>
          <cell r="M10">
            <v>4398.4614068</v>
          </cell>
          <cell r="N10">
            <v>2060.4124892</v>
          </cell>
          <cell r="O10">
            <v>8875.302327700001</v>
          </cell>
        </row>
        <row r="11">
          <cell r="C11">
            <v>20900.606967000003</v>
          </cell>
          <cell r="D11">
            <v>11612.634617799999</v>
          </cell>
          <cell r="E11">
            <v>8071.031771499999</v>
          </cell>
          <cell r="F11">
            <v>3541.6028462999993</v>
          </cell>
          <cell r="G11">
            <v>8154.340942000001</v>
          </cell>
          <cell r="H11">
            <v>79753.3581779</v>
          </cell>
          <cell r="I11">
            <v>47339.24912089999</v>
          </cell>
          <cell r="J11">
            <v>32414.109056999998</v>
          </cell>
          <cell r="K11">
            <v>14098.875634</v>
          </cell>
          <cell r="L11">
            <v>1615.148415</v>
          </cell>
          <cell r="M11">
            <v>3418.2739087</v>
          </cell>
          <cell r="N11">
            <v>2486.5067936</v>
          </cell>
          <cell r="O11">
            <v>9512.4387085</v>
          </cell>
        </row>
        <row r="12">
          <cell r="C12">
            <v>27006.177926494496</v>
          </cell>
          <cell r="D12">
            <v>14656.59480800775</v>
          </cell>
          <cell r="E12">
            <v>8158.748837478916</v>
          </cell>
          <cell r="F12">
            <v>6497.845970528835</v>
          </cell>
          <cell r="G12">
            <v>15282.744712441972</v>
          </cell>
          <cell r="H12">
            <v>137915.66700251884</v>
          </cell>
          <cell r="I12">
            <v>95722.04404621685</v>
          </cell>
          <cell r="J12">
            <v>42193.622956302</v>
          </cell>
          <cell r="K12">
            <v>91180.93273285727</v>
          </cell>
          <cell r="L12">
            <v>5732.132805861</v>
          </cell>
          <cell r="M12">
            <v>10491.017361850001</v>
          </cell>
          <cell r="N12">
            <v>7969.080404753995</v>
          </cell>
          <cell r="O12">
            <v>19271.799658534997</v>
          </cell>
        </row>
        <row r="13">
          <cell r="C13">
            <v>28950.025611750003</v>
          </cell>
          <cell r="D13">
            <v>22384.743894797997</v>
          </cell>
          <cell r="E13">
            <v>8776.376883368</v>
          </cell>
          <cell r="F13">
            <v>13608.367011429998</v>
          </cell>
          <cell r="G13">
            <v>18537.036449001003</v>
          </cell>
          <cell r="H13">
            <v>132129.78066898294</v>
          </cell>
          <cell r="I13">
            <v>87466.04171350093</v>
          </cell>
          <cell r="J13">
            <v>44663.73895548202</v>
          </cell>
          <cell r="K13">
            <v>103170.00365198994</v>
          </cell>
          <cell r="L13">
            <v>5220.09082683</v>
          </cell>
          <cell r="M13">
            <v>8022.578670930001</v>
          </cell>
          <cell r="N13">
            <v>11251.86694660402</v>
          </cell>
          <cell r="O13">
            <v>12317.751941097424</v>
          </cell>
        </row>
        <row r="14">
          <cell r="C14">
            <v>26140.40963</v>
          </cell>
          <cell r="D14">
            <v>7476.2913</v>
          </cell>
          <cell r="E14">
            <v>6840.99607</v>
          </cell>
          <cell r="F14">
            <v>635.29523</v>
          </cell>
          <cell r="G14">
            <v>10046.7673</v>
          </cell>
          <cell r="H14">
            <v>144576.70666999999</v>
          </cell>
          <cell r="I14">
            <v>105207.89985999999</v>
          </cell>
          <cell r="J14">
            <v>39368.806809999995</v>
          </cell>
          <cell r="K14">
            <v>29539.01109</v>
          </cell>
          <cell r="L14">
            <v>2862.2499199999997</v>
          </cell>
          <cell r="M14">
            <v>7380.56983</v>
          </cell>
          <cell r="N14">
            <v>5273.19682</v>
          </cell>
          <cell r="O14">
            <v>18274.51611</v>
          </cell>
        </row>
        <row r="15">
          <cell r="C15">
            <v>26742.73057</v>
          </cell>
          <cell r="D15">
            <v>8843.53632</v>
          </cell>
          <cell r="E15">
            <v>7387.47048</v>
          </cell>
          <cell r="F15">
            <v>1456.0658400000002</v>
          </cell>
          <cell r="G15">
            <v>12647.70211</v>
          </cell>
          <cell r="H15">
            <v>150097.06833</v>
          </cell>
          <cell r="I15">
            <v>106114.44625000001</v>
          </cell>
          <cell r="J15">
            <v>43982.62208000001</v>
          </cell>
          <cell r="K15">
            <v>33201.84837000001</v>
          </cell>
          <cell r="L15">
            <v>2512.65327</v>
          </cell>
          <cell r="M15">
            <v>7011.405610000001</v>
          </cell>
          <cell r="N15">
            <v>6575.696670000001</v>
          </cell>
          <cell r="O15">
            <v>16416.658219999998</v>
          </cell>
        </row>
        <row r="16">
          <cell r="C16">
            <v>14278.37768021241</v>
          </cell>
          <cell r="D16">
            <v>2501.30374181704</v>
          </cell>
          <cell r="E16">
            <v>1548.9694868170398</v>
          </cell>
          <cell r="F16">
            <v>952.3342550000003</v>
          </cell>
          <cell r="G16">
            <v>2930.963308351824</v>
          </cell>
          <cell r="H16">
            <v>28992.158344100033</v>
          </cell>
          <cell r="I16">
            <v>20099.514805299972</v>
          </cell>
          <cell r="J16">
            <v>8892.643538800063</v>
          </cell>
          <cell r="K16">
            <v>26874.102269012496</v>
          </cell>
          <cell r="L16">
            <v>1827.63011</v>
          </cell>
          <cell r="M16">
            <v>6918.293371771846</v>
          </cell>
          <cell r="N16">
            <v>7289.50279318242</v>
          </cell>
          <cell r="O16">
            <v>1229.3228651028237</v>
          </cell>
        </row>
        <row r="17">
          <cell r="C17">
            <v>6473.239705197623</v>
          </cell>
          <cell r="D17">
            <v>842.1273336061688</v>
          </cell>
          <cell r="E17">
            <v>589.1795336061688</v>
          </cell>
          <cell r="F17">
            <v>252.9478</v>
          </cell>
          <cell r="G17">
            <v>1450.931201702405</v>
          </cell>
          <cell r="H17">
            <v>18532.9964803</v>
          </cell>
          <cell r="I17">
            <v>12417.2891004</v>
          </cell>
          <cell r="J17">
            <v>6115.707379900001</v>
          </cell>
          <cell r="K17">
            <v>5601.318501952689</v>
          </cell>
          <cell r="L17">
            <v>182.68981</v>
          </cell>
          <cell r="M17">
            <v>3338.313526713946</v>
          </cell>
          <cell r="N17">
            <v>765.6893480189997</v>
          </cell>
          <cell r="O17">
            <v>215.52403555605036</v>
          </cell>
        </row>
        <row r="18">
          <cell r="C18">
            <v>4777.21213841303</v>
          </cell>
          <cell r="D18">
            <v>4238.55558115647</v>
          </cell>
          <cell r="E18">
            <v>4143.78572925647</v>
          </cell>
          <cell r="F18">
            <v>94.76985189999999</v>
          </cell>
          <cell r="G18">
            <v>2240.5505882097727</v>
          </cell>
          <cell r="H18">
            <v>45010.13970401479</v>
          </cell>
          <cell r="I18">
            <v>31282.04709429028</v>
          </cell>
          <cell r="J18">
            <v>13728.092609724512</v>
          </cell>
          <cell r="K18">
            <v>14951.221272188068</v>
          </cell>
          <cell r="L18">
            <v>0</v>
          </cell>
          <cell r="M18">
            <v>1211.0148126469198</v>
          </cell>
          <cell r="N18">
            <v>2941.7187996958924</v>
          </cell>
          <cell r="O18">
            <v>3115.0646099779606</v>
          </cell>
        </row>
        <row r="19">
          <cell r="C19">
            <v>5384.440765926931</v>
          </cell>
          <cell r="D19">
            <v>3655.636912098465</v>
          </cell>
          <cell r="E19">
            <v>3527.305219998465</v>
          </cell>
          <cell r="F19">
            <v>128.33169210000017</v>
          </cell>
          <cell r="G19">
            <v>2733.4351859360327</v>
          </cell>
          <cell r="H19">
            <v>31952.51338274947</v>
          </cell>
          <cell r="I19">
            <v>24632.176738120957</v>
          </cell>
          <cell r="J19">
            <v>7320.336644628511</v>
          </cell>
          <cell r="K19">
            <v>16588.876611885942</v>
          </cell>
          <cell r="L19">
            <v>0</v>
          </cell>
          <cell r="M19">
            <v>1294.265529911275</v>
          </cell>
          <cell r="N19">
            <v>2948.802636541578</v>
          </cell>
          <cell r="O19">
            <v>3985.5343229422665</v>
          </cell>
        </row>
        <row r="20">
          <cell r="C20">
            <v>4238.188209100001</v>
          </cell>
          <cell r="D20">
            <v>1550.3936369</v>
          </cell>
          <cell r="E20">
            <v>1550.3936369</v>
          </cell>
          <cell r="F20">
            <v>0</v>
          </cell>
          <cell r="G20">
            <v>1519.7762900999999</v>
          </cell>
          <cell r="H20">
            <v>21040.1789226</v>
          </cell>
          <cell r="I20">
            <v>15085.5830505</v>
          </cell>
          <cell r="J20">
            <v>5954.595872100001</v>
          </cell>
          <cell r="K20">
            <v>6932.4130589999995</v>
          </cell>
          <cell r="L20">
            <v>0</v>
          </cell>
          <cell r="M20">
            <v>893.4704448000001</v>
          </cell>
          <cell r="N20">
            <v>1315.0585954</v>
          </cell>
          <cell r="O20">
            <v>1182.4107492</v>
          </cell>
        </row>
        <row r="21">
          <cell r="C21">
            <v>1716.641011</v>
          </cell>
          <cell r="D21">
            <v>678.5668904</v>
          </cell>
          <cell r="E21">
            <v>678.5668904</v>
          </cell>
          <cell r="F21">
            <v>0</v>
          </cell>
          <cell r="G21">
            <v>1401.1795256</v>
          </cell>
          <cell r="H21">
            <v>9566.8536495</v>
          </cell>
          <cell r="I21">
            <v>7106.9382604</v>
          </cell>
          <cell r="J21">
            <v>2459.9153891</v>
          </cell>
          <cell r="K21">
            <v>4125.3570897</v>
          </cell>
          <cell r="L21">
            <v>0</v>
          </cell>
          <cell r="M21">
            <v>483.40969640000003</v>
          </cell>
          <cell r="N21">
            <v>956.4586556</v>
          </cell>
          <cell r="O21">
            <v>556.2122879</v>
          </cell>
        </row>
        <row r="22">
          <cell r="C22">
            <v>4215.47540967296</v>
          </cell>
          <cell r="D22">
            <v>384.06069</v>
          </cell>
          <cell r="E22">
            <v>384.06069</v>
          </cell>
          <cell r="F22">
            <v>0</v>
          </cell>
          <cell r="G22">
            <v>322.4344148</v>
          </cell>
          <cell r="H22">
            <v>7909.992949900001</v>
          </cell>
          <cell r="I22">
            <v>6166.38113992</v>
          </cell>
          <cell r="J22">
            <v>1743.61180998</v>
          </cell>
          <cell r="K22">
            <v>1740.0178720000001</v>
          </cell>
          <cell r="L22">
            <v>0</v>
          </cell>
          <cell r="M22">
            <v>77.01015100000001</v>
          </cell>
          <cell r="N22">
            <v>982.953413733454</v>
          </cell>
          <cell r="O22">
            <v>3303.98462234815</v>
          </cell>
        </row>
        <row r="23">
          <cell r="C23">
            <v>1064.95</v>
          </cell>
          <cell r="D23">
            <v>51.11</v>
          </cell>
          <cell r="E23">
            <v>51.11000000000001</v>
          </cell>
          <cell r="F23">
            <v>0</v>
          </cell>
          <cell r="G23">
            <v>129.92000000000002</v>
          </cell>
          <cell r="H23">
            <v>392.46</v>
          </cell>
          <cell r="I23">
            <v>392.46000000000004</v>
          </cell>
          <cell r="J23">
            <v>0</v>
          </cell>
          <cell r="K23">
            <v>324.2</v>
          </cell>
          <cell r="L23">
            <v>0</v>
          </cell>
          <cell r="M23">
            <v>8.35</v>
          </cell>
          <cell r="N23">
            <v>72.48</v>
          </cell>
          <cell r="O23">
            <v>959.8800000000001</v>
          </cell>
        </row>
        <row r="24">
          <cell r="C24">
            <v>173.96</v>
          </cell>
          <cell r="D24">
            <v>1.14</v>
          </cell>
          <cell r="E24">
            <v>1.14</v>
          </cell>
          <cell r="F24">
            <v>0</v>
          </cell>
          <cell r="G24">
            <v>147.13</v>
          </cell>
          <cell r="H24">
            <v>41051</v>
          </cell>
          <cell r="I24">
            <v>20212.86</v>
          </cell>
          <cell r="J24">
            <v>20838.14</v>
          </cell>
          <cell r="K24">
            <v>0</v>
          </cell>
          <cell r="L24">
            <v>0</v>
          </cell>
          <cell r="M24">
            <v>15.92</v>
          </cell>
          <cell r="N24">
            <v>162.71</v>
          </cell>
          <cell r="O24">
            <v>39.12</v>
          </cell>
        </row>
        <row r="25">
          <cell r="C25">
            <v>22.3</v>
          </cell>
          <cell r="D25">
            <v>0</v>
          </cell>
          <cell r="E25">
            <v>0</v>
          </cell>
          <cell r="F25">
            <v>0</v>
          </cell>
          <cell r="G25">
            <v>63</v>
          </cell>
          <cell r="H25">
            <v>11271.61</v>
          </cell>
          <cell r="I25">
            <v>5801.22</v>
          </cell>
          <cell r="J25">
            <v>5470.39</v>
          </cell>
          <cell r="K25">
            <v>0</v>
          </cell>
          <cell r="L25">
            <v>0</v>
          </cell>
          <cell r="M25">
            <v>9.79</v>
          </cell>
          <cell r="N25">
            <v>2.63</v>
          </cell>
          <cell r="O25">
            <v>6.46</v>
          </cell>
        </row>
        <row r="26">
          <cell r="C26">
            <v>2729.134025</v>
          </cell>
          <cell r="D26">
            <v>544.447784</v>
          </cell>
          <cell r="E26">
            <v>544.447784</v>
          </cell>
          <cell r="F26">
            <v>0</v>
          </cell>
          <cell r="G26">
            <v>1317.5536448</v>
          </cell>
          <cell r="H26">
            <v>17997.1478108</v>
          </cell>
          <cell r="I26">
            <v>13733.158246</v>
          </cell>
          <cell r="J26">
            <v>4263.9895648</v>
          </cell>
          <cell r="K26">
            <v>3519.5041435</v>
          </cell>
          <cell r="L26">
            <v>0</v>
          </cell>
          <cell r="M26">
            <v>319.1988799</v>
          </cell>
          <cell r="N26">
            <v>2363.648289199996</v>
          </cell>
          <cell r="O26">
            <v>274.2832786</v>
          </cell>
        </row>
        <row r="27">
          <cell r="C27">
            <v>225.28512329999987</v>
          </cell>
          <cell r="D27">
            <v>61.2697977</v>
          </cell>
          <cell r="E27">
            <v>61.2697977</v>
          </cell>
          <cell r="F27">
            <v>0</v>
          </cell>
          <cell r="G27">
            <v>557.0342574</v>
          </cell>
          <cell r="H27">
            <v>1738.9146757000003</v>
          </cell>
          <cell r="I27">
            <v>1400.4297812000004</v>
          </cell>
          <cell r="J27">
            <v>338.48489449999994</v>
          </cell>
          <cell r="K27">
            <v>150.7195931</v>
          </cell>
          <cell r="L27">
            <v>0</v>
          </cell>
          <cell r="M27">
            <v>53.2006721</v>
          </cell>
          <cell r="N27">
            <v>42.52402769999992</v>
          </cell>
          <cell r="O27">
            <v>20.8075714</v>
          </cell>
        </row>
        <row r="28">
          <cell r="C28">
            <v>15.8683125</v>
          </cell>
          <cell r="D28">
            <v>1.52979</v>
          </cell>
          <cell r="E28">
            <v>1.52979</v>
          </cell>
          <cell r="F28">
            <v>0</v>
          </cell>
          <cell r="G28">
            <v>39.55308</v>
          </cell>
          <cell r="H28">
            <v>17.4169223</v>
          </cell>
          <cell r="I28">
            <v>14.9190523</v>
          </cell>
          <cell r="J28">
            <v>2.49787</v>
          </cell>
          <cell r="K28">
            <v>0</v>
          </cell>
          <cell r="L28">
            <v>0</v>
          </cell>
          <cell r="M28">
            <v>100.00258199999999</v>
          </cell>
          <cell r="N28">
            <v>18.33375</v>
          </cell>
          <cell r="O28">
            <v>1.6234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91479.76</v>
          </cell>
          <cell r="D30">
            <v>47779.45</v>
          </cell>
          <cell r="E30">
            <v>19275.77</v>
          </cell>
          <cell r="F30">
            <v>28503.68</v>
          </cell>
          <cell r="G30">
            <v>29774.68</v>
          </cell>
          <cell r="H30">
            <v>206741.58</v>
          </cell>
          <cell r="I30">
            <v>117119.06</v>
          </cell>
          <cell r="J30">
            <v>89622.52</v>
          </cell>
          <cell r="K30">
            <v>154190.27</v>
          </cell>
          <cell r="L30">
            <v>5532.36</v>
          </cell>
          <cell r="M30">
            <v>11950.79</v>
          </cell>
          <cell r="N30">
            <v>10102.57</v>
          </cell>
          <cell r="O30">
            <v>43792.11</v>
          </cell>
          <cell r="P30">
            <v>601343.57</v>
          </cell>
        </row>
        <row r="31">
          <cell r="C31">
            <v>77332.68</v>
          </cell>
          <cell r="D31">
            <v>44609.73</v>
          </cell>
          <cell r="E31">
            <v>17517.28</v>
          </cell>
          <cell r="F31">
            <v>27092.45</v>
          </cell>
          <cell r="G31">
            <v>24773.65</v>
          </cell>
          <cell r="H31">
            <v>200029.3</v>
          </cell>
          <cell r="I31">
            <v>108843.28</v>
          </cell>
          <cell r="J31">
            <v>91186.02</v>
          </cell>
          <cell r="K31">
            <v>135567.34</v>
          </cell>
          <cell r="L31">
            <v>7820.06</v>
          </cell>
          <cell r="M31">
            <v>10468.17</v>
          </cell>
          <cell r="N31">
            <v>9711.93</v>
          </cell>
          <cell r="O31">
            <v>40570.409999999996</v>
          </cell>
          <cell r="P31">
            <v>550883.2699999999</v>
          </cell>
        </row>
        <row r="32">
          <cell r="C32">
            <v>42916.02</v>
          </cell>
          <cell r="D32">
            <v>23991.120000000003</v>
          </cell>
          <cell r="E32">
            <v>14197.95</v>
          </cell>
          <cell r="F32">
            <v>9793.17</v>
          </cell>
          <cell r="G32">
            <v>18558.78</v>
          </cell>
          <cell r="H32">
            <v>216876.36</v>
          </cell>
          <cell r="I32">
            <v>136154.44</v>
          </cell>
          <cell r="J32">
            <v>80721.92</v>
          </cell>
          <cell r="K32">
            <v>102171.36</v>
          </cell>
          <cell r="L32">
            <v>3691.69</v>
          </cell>
          <cell r="M32">
            <v>5704.54</v>
          </cell>
          <cell r="N32">
            <v>9535.99</v>
          </cell>
          <cell r="O32">
            <v>38646.14</v>
          </cell>
        </row>
        <row r="33">
          <cell r="C33">
            <v>39708.4</v>
          </cell>
          <cell r="D33">
            <v>20116.309999999998</v>
          </cell>
          <cell r="E33">
            <v>13670.32</v>
          </cell>
          <cell r="F33">
            <v>6445.99</v>
          </cell>
          <cell r="G33">
            <v>16403.35</v>
          </cell>
          <cell r="H33">
            <v>213710.01</v>
          </cell>
          <cell r="I33">
            <v>134113.44</v>
          </cell>
          <cell r="J33">
            <v>79596.57</v>
          </cell>
          <cell r="K33">
            <v>85401.78000000001</v>
          </cell>
          <cell r="L33">
            <v>5779.22</v>
          </cell>
          <cell r="M33">
            <v>5091.48</v>
          </cell>
          <cell r="N33">
            <v>7185.72</v>
          </cell>
          <cell r="O33">
            <v>34593.729999999996</v>
          </cell>
        </row>
        <row r="34">
          <cell r="C34">
            <v>64793</v>
          </cell>
          <cell r="D34">
            <v>45197.12</v>
          </cell>
          <cell r="E34">
            <v>27568.16</v>
          </cell>
          <cell r="F34">
            <v>17628.96</v>
          </cell>
          <cell r="G34">
            <v>30643</v>
          </cell>
          <cell r="H34">
            <v>181713</v>
          </cell>
          <cell r="I34">
            <v>96374</v>
          </cell>
          <cell r="J34">
            <v>85339</v>
          </cell>
          <cell r="K34">
            <v>125614.004</v>
          </cell>
          <cell r="L34">
            <v>3001.82</v>
          </cell>
          <cell r="M34">
            <v>9142.65</v>
          </cell>
          <cell r="N34">
            <v>10916.883</v>
          </cell>
          <cell r="O34">
            <v>52710.64</v>
          </cell>
        </row>
        <row r="35">
          <cell r="C35">
            <v>57279.35</v>
          </cell>
          <cell r="D35">
            <v>33692.93</v>
          </cell>
          <cell r="E35">
            <v>22159.53</v>
          </cell>
          <cell r="F35">
            <v>11533.4</v>
          </cell>
          <cell r="G35">
            <v>24985.6</v>
          </cell>
          <cell r="H35">
            <v>156348.25</v>
          </cell>
          <cell r="I35">
            <v>75876.6</v>
          </cell>
          <cell r="J35">
            <v>80471.65</v>
          </cell>
          <cell r="K35">
            <v>90072.09</v>
          </cell>
          <cell r="L35">
            <v>3222.25</v>
          </cell>
          <cell r="M35">
            <v>8867.76</v>
          </cell>
          <cell r="N35">
            <v>13705.36</v>
          </cell>
          <cell r="O35">
            <v>39603.84</v>
          </cell>
        </row>
        <row r="36">
          <cell r="C36">
            <v>57503</v>
          </cell>
          <cell r="D36">
            <v>39045</v>
          </cell>
          <cell r="E36">
            <v>18342</v>
          </cell>
          <cell r="F36">
            <v>20703</v>
          </cell>
          <cell r="G36">
            <v>28180</v>
          </cell>
          <cell r="H36">
            <v>161019</v>
          </cell>
          <cell r="I36">
            <v>86839</v>
          </cell>
          <cell r="J36">
            <v>74180</v>
          </cell>
          <cell r="K36">
            <v>106350.66</v>
          </cell>
          <cell r="L36">
            <v>9208</v>
          </cell>
          <cell r="M36">
            <v>9984.75</v>
          </cell>
          <cell r="N36">
            <v>10112</v>
          </cell>
          <cell r="O36">
            <v>50472.59</v>
          </cell>
        </row>
        <row r="37">
          <cell r="C37">
            <v>43651</v>
          </cell>
          <cell r="D37">
            <v>33253</v>
          </cell>
          <cell r="E37">
            <v>16724</v>
          </cell>
          <cell r="F37">
            <v>16529</v>
          </cell>
          <cell r="G37">
            <v>26299</v>
          </cell>
          <cell r="H37">
            <v>149053</v>
          </cell>
          <cell r="I37">
            <v>80334</v>
          </cell>
          <cell r="J37">
            <v>68719</v>
          </cell>
          <cell r="K37">
            <v>71345</v>
          </cell>
          <cell r="L37">
            <v>9007</v>
          </cell>
          <cell r="M37">
            <v>8286</v>
          </cell>
          <cell r="N37">
            <v>14730</v>
          </cell>
          <cell r="O37">
            <v>40433</v>
          </cell>
        </row>
        <row r="41">
          <cell r="O41">
            <v>81371.4</v>
          </cell>
        </row>
        <row r="42">
          <cell r="O42">
            <v>74467.16</v>
          </cell>
        </row>
        <row r="43">
          <cell r="K43">
            <v>96552.54</v>
          </cell>
          <cell r="N43">
            <v>1050.12</v>
          </cell>
          <cell r="O43">
            <v>401.16</v>
          </cell>
        </row>
        <row r="44">
          <cell r="K44">
            <v>48883.52</v>
          </cell>
          <cell r="N44">
            <v>1646.77</v>
          </cell>
          <cell r="O44">
            <v>455.78</v>
          </cell>
        </row>
        <row r="45">
          <cell r="K45">
            <v>10642.910670000001</v>
          </cell>
          <cell r="N45">
            <v>426.4541</v>
          </cell>
          <cell r="O45">
            <v>396.50246</v>
          </cell>
        </row>
        <row r="46">
          <cell r="K46">
            <v>4435.336</v>
          </cell>
          <cell r="N46">
            <v>245.6</v>
          </cell>
          <cell r="O46">
            <v>214.18</v>
          </cell>
        </row>
        <row r="47">
          <cell r="K47">
            <v>12.74</v>
          </cell>
          <cell r="N47">
            <v>0</v>
          </cell>
          <cell r="O47">
            <v>0</v>
          </cell>
        </row>
        <row r="48">
          <cell r="K48">
            <v>0</v>
          </cell>
          <cell r="N48">
            <v>0</v>
          </cell>
          <cell r="O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3" topLeftCell="BM4" activePane="bottomLeft" state="frozen"/>
      <selection pane="topLeft" activeCell="E37" sqref="E37"/>
      <selection pane="bottomLeft" activeCell="C13" sqref="C13"/>
    </sheetView>
  </sheetViews>
  <sheetFormatPr defaultColWidth="9.140625" defaultRowHeight="12.75"/>
  <cols>
    <col min="1" max="1" width="7.28125" style="3" customWidth="1"/>
    <col min="2" max="2" width="19.7109375" style="3" customWidth="1"/>
    <col min="3" max="6" width="13.8515625" style="3" customWidth="1"/>
    <col min="7" max="7" width="15.140625" style="3" customWidth="1"/>
    <col min="8" max="16" width="13.8515625" style="3" customWidth="1"/>
    <col min="17" max="17" width="12.7109375" style="3" customWidth="1"/>
    <col min="18" max="16384" width="9.140625" style="3" customWidth="1"/>
  </cols>
  <sheetData>
    <row r="1" spans="1:17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4" t="s">
        <v>1</v>
      </c>
    </row>
    <row r="3" spans="1:17" ht="48.7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0" customFormat="1" ht="19.5" customHeight="1">
      <c r="A4" s="7">
        <v>1</v>
      </c>
      <c r="B4" s="7" t="s">
        <v>19</v>
      </c>
      <c r="C4" s="8">
        <f>+'[1]Journal (Lakh)'!C4/100</f>
        <v>42.49</v>
      </c>
      <c r="D4" s="8">
        <f>+'[1]Journal (Lakh)'!D4/100</f>
        <v>23.0175904</v>
      </c>
      <c r="E4" s="8">
        <f>+'[1]Journal (Lakh)'!E4/100</f>
        <v>22.5441635</v>
      </c>
      <c r="F4" s="8">
        <f>+'[1]Journal (Lakh)'!F4/100</f>
        <v>0.47342690000000004</v>
      </c>
      <c r="G4" s="8">
        <f>+'[1]Journal (Lakh)'!G4/100</f>
        <v>36.81</v>
      </c>
      <c r="H4" s="8">
        <f>+'[1]Journal (Lakh)'!H4/100</f>
        <v>617.1944644</v>
      </c>
      <c r="I4" s="8">
        <f>+'[1]Journal (Lakh)'!I4/100</f>
        <v>478.49825349077224</v>
      </c>
      <c r="J4" s="8">
        <f>+'[1]Journal (Lakh)'!J4/100</f>
        <v>138.69621090922772</v>
      </c>
      <c r="K4" s="8">
        <f>+'[1]Journal (Lakh)'!K4/100</f>
        <v>116.11</v>
      </c>
      <c r="L4" s="8">
        <f>+'[1]Journal (Lakh)'!L4/100</f>
        <v>0</v>
      </c>
      <c r="M4" s="8">
        <f>+'[1]Journal (Lakh)'!M4/100</f>
        <v>16.211895000000002</v>
      </c>
      <c r="N4" s="8">
        <f>+'[1]Journal (Lakh)'!N4/100</f>
        <v>26.62</v>
      </c>
      <c r="O4" s="8">
        <f>+'[1]Journal (Lakh)'!O4/100</f>
        <v>28.6283356</v>
      </c>
      <c r="P4" s="8">
        <f aca="true" t="shared" si="0" ref="P4:P29">C4+D4+G4+H4+K4+L4+M4+N4+O4</f>
        <v>907.0822854</v>
      </c>
      <c r="Q4" s="9">
        <f>+(P4/P$38)*100</f>
        <v>2.6052728010819544</v>
      </c>
    </row>
    <row r="5" spans="1:17" s="14" customFormat="1" ht="19.5" customHeight="1">
      <c r="A5" s="11"/>
      <c r="B5" s="11" t="s">
        <v>20</v>
      </c>
      <c r="C5" s="12">
        <f>+'[1]Journal (Lakh)'!C5/100</f>
        <v>50.83880909575779</v>
      </c>
      <c r="D5" s="12">
        <f>+'[1]Journal (Lakh)'!D5/100</f>
        <v>19.968570707999998</v>
      </c>
      <c r="E5" s="12">
        <f>+'[1]Journal (Lakh)'!E5/100</f>
        <v>19.498950307999998</v>
      </c>
      <c r="F5" s="12">
        <f>+'[1]Journal (Lakh)'!F5/100</f>
        <v>0.46962039999999994</v>
      </c>
      <c r="G5" s="12">
        <f>+'[1]Journal (Lakh)'!G5/100</f>
        <v>37.84104887364116</v>
      </c>
      <c r="H5" s="12">
        <f>+'[1]Journal (Lakh)'!H5/100</f>
        <v>529.9068350730508</v>
      </c>
      <c r="I5" s="12">
        <f>+'[1]Journal (Lakh)'!I5/100</f>
        <v>419.0955286217193</v>
      </c>
      <c r="J5" s="12">
        <f>+'[1]Journal (Lakh)'!J5/100</f>
        <v>110.81130645133152</v>
      </c>
      <c r="K5" s="12">
        <f>+'[1]Journal (Lakh)'!K5/100</f>
        <v>114.394472083</v>
      </c>
      <c r="L5" s="12">
        <f>+'[1]Journal (Lakh)'!L5/100</f>
        <v>0</v>
      </c>
      <c r="M5" s="12">
        <f>+'[1]Journal (Lakh)'!M5/100</f>
        <v>9.329839293</v>
      </c>
      <c r="N5" s="12">
        <f>+'[1]Journal (Lakh)'!N5/100</f>
        <v>28.047972335</v>
      </c>
      <c r="O5" s="12">
        <f>+'[1]Journal (Lakh)'!O5/100</f>
        <v>15.460229474236737</v>
      </c>
      <c r="P5" s="12">
        <f t="shared" si="0"/>
        <v>805.7877769356865</v>
      </c>
      <c r="Q5" s="13">
        <f>+(P5/P$39)*100</f>
        <v>2.630054772967597</v>
      </c>
    </row>
    <row r="6" spans="1:17" s="10" customFormat="1" ht="19.5" customHeight="1">
      <c r="A6" s="7">
        <v>2</v>
      </c>
      <c r="B6" s="7" t="s">
        <v>21</v>
      </c>
      <c r="C6" s="8">
        <f>+'[1]Journal (Lakh)'!C6/100</f>
        <v>156.75242821125997</v>
      </c>
      <c r="D6" s="8">
        <f>+'[1]Journal (Lakh)'!D6/100</f>
        <v>113.83701666400002</v>
      </c>
      <c r="E6" s="8">
        <f>+'[1]Journal (Lakh)'!E6/100</f>
        <v>113.83701666400002</v>
      </c>
      <c r="F6" s="8">
        <f>+'[1]Journal (Lakh)'!F6/100</f>
        <v>0</v>
      </c>
      <c r="G6" s="8">
        <f>+'[1]Journal (Lakh)'!G6/100</f>
        <v>38.85776870299</v>
      </c>
      <c r="H6" s="8">
        <f>+'[1]Journal (Lakh)'!H6/100</f>
        <v>236.35791915900006</v>
      </c>
      <c r="I6" s="8">
        <f>+'[1]Journal (Lakh)'!I6/100</f>
        <v>203.66018864600005</v>
      </c>
      <c r="J6" s="8">
        <f>+'[1]Journal (Lakh)'!J6/100</f>
        <v>32.69773051299999</v>
      </c>
      <c r="K6" s="8">
        <f>+'[1]Journal (Lakh)'!K6/100</f>
        <v>83.38746419300003</v>
      </c>
      <c r="L6" s="8">
        <f>+'[1]Journal (Lakh)'!L6/100</f>
        <v>0</v>
      </c>
      <c r="M6" s="8">
        <f>+'[1]Journal (Lakh)'!M6/100</f>
        <v>141.212000202</v>
      </c>
      <c r="N6" s="8">
        <f>+'[1]Journal (Lakh)'!N6/100</f>
        <v>104.09525135300001</v>
      </c>
      <c r="O6" s="8">
        <f>+'[1]Journal (Lakh)'!O6/100</f>
        <v>17.342325844999994</v>
      </c>
      <c r="P6" s="8">
        <f t="shared" si="0"/>
        <v>891.84217433025</v>
      </c>
      <c r="Q6" s="9">
        <f>+(P6/P$38)*100</f>
        <v>2.561500976304251</v>
      </c>
    </row>
    <row r="7" spans="1:17" s="14" customFormat="1" ht="19.5" customHeight="1">
      <c r="A7" s="11"/>
      <c r="B7" s="11" t="s">
        <v>20</v>
      </c>
      <c r="C7" s="12">
        <f>+'[1]Journal (Lakh)'!C7/100</f>
        <v>163.776143359</v>
      </c>
      <c r="D7" s="12">
        <f>+'[1]Journal (Lakh)'!D7/100</f>
        <v>111.82350381000002</v>
      </c>
      <c r="E7" s="12">
        <f>+'[1]Journal (Lakh)'!E7/100</f>
        <v>111.82350381000002</v>
      </c>
      <c r="F7" s="12">
        <f>+'[1]Journal (Lakh)'!F7/100</f>
        <v>0</v>
      </c>
      <c r="G7" s="12">
        <f>+'[1]Journal (Lakh)'!G7/100</f>
        <v>35.624769905</v>
      </c>
      <c r="H7" s="12">
        <f>+'[1]Journal (Lakh)'!H7/100</f>
        <v>249.76973091099998</v>
      </c>
      <c r="I7" s="12">
        <f>+'[1]Journal (Lakh)'!I7/100</f>
        <v>217.36645106999995</v>
      </c>
      <c r="J7" s="12">
        <f>+'[1]Journal (Lakh)'!J7/100</f>
        <v>32.403279841</v>
      </c>
      <c r="K7" s="12">
        <f>+'[1]Journal (Lakh)'!K7/100</f>
        <v>78.95297475100001</v>
      </c>
      <c r="L7" s="12">
        <f>+'[1]Journal (Lakh)'!L7/100</f>
        <v>0</v>
      </c>
      <c r="M7" s="12">
        <f>+'[1]Journal (Lakh)'!M7/100</f>
        <v>116.047363872</v>
      </c>
      <c r="N7" s="12">
        <f>+'[1]Journal (Lakh)'!N7/100</f>
        <v>118.01614713399998</v>
      </c>
      <c r="O7" s="12">
        <f>+'[1]Journal (Lakh)'!O7/100</f>
        <v>13.478793385000001</v>
      </c>
      <c r="P7" s="12">
        <f t="shared" si="0"/>
        <v>887.4894271270001</v>
      </c>
      <c r="Q7" s="13">
        <f>+(P7/P$39)*100</f>
        <v>2.8967252551907894</v>
      </c>
    </row>
    <row r="8" spans="1:17" s="10" customFormat="1" ht="19.5" customHeight="1">
      <c r="A8" s="7">
        <v>3</v>
      </c>
      <c r="B8" s="7" t="s">
        <v>22</v>
      </c>
      <c r="C8" s="8">
        <f>+'[1]Journal (Lakh)'!C8/100</f>
        <v>129.7806449127728</v>
      </c>
      <c r="D8" s="8">
        <f>+'[1]Journal (Lakh)'!D8/100</f>
        <v>44.41689597058388</v>
      </c>
      <c r="E8" s="8">
        <f>+'[1]Journal (Lakh)'!E8/100</f>
        <v>27.346902060883885</v>
      </c>
      <c r="F8" s="8">
        <f>+'[1]Journal (Lakh)'!F8/100</f>
        <v>17.0699939097</v>
      </c>
      <c r="G8" s="8">
        <f>+'[1]Journal (Lakh)'!G8/100</f>
        <v>103.86283197094319</v>
      </c>
      <c r="H8" s="8">
        <f>+'[1]Journal (Lakh)'!H8/100</f>
        <v>1318.709950879655</v>
      </c>
      <c r="I8" s="8">
        <f>+'[1]Journal (Lakh)'!I8/100</f>
        <v>905.7081400503412</v>
      </c>
      <c r="J8" s="8">
        <f>+'[1]Journal (Lakh)'!J8/100</f>
        <v>413.00181082931374</v>
      </c>
      <c r="K8" s="8">
        <f>+'[1]Journal (Lakh)'!K8/100</f>
        <v>238.74798703215347</v>
      </c>
      <c r="L8" s="8">
        <f>+'[1]Journal (Lakh)'!L8/100</f>
        <v>40.60529623812909</v>
      </c>
      <c r="M8" s="8">
        <f>+'[1]Journal (Lakh)'!M8/100</f>
        <v>18.642863779929</v>
      </c>
      <c r="N8" s="8">
        <f>+'[1]Journal (Lakh)'!N8/100</f>
        <v>43.62852033356001</v>
      </c>
      <c r="O8" s="8">
        <f>+'[1]Journal (Lakh)'!O8/100</f>
        <v>41.25655045023001</v>
      </c>
      <c r="P8" s="8">
        <f t="shared" si="0"/>
        <v>1979.6515415679567</v>
      </c>
      <c r="Q8" s="9">
        <f>+(P8/P$38)*100</f>
        <v>5.68584835122496</v>
      </c>
    </row>
    <row r="9" spans="1:17" s="14" customFormat="1" ht="19.5" customHeight="1">
      <c r="A9" s="11"/>
      <c r="B9" s="11" t="s">
        <v>20</v>
      </c>
      <c r="C9" s="12">
        <f>+'[1]Journal (Lakh)'!C9/100</f>
        <v>126.422567181465</v>
      </c>
      <c r="D9" s="12">
        <f>+'[1]Journal (Lakh)'!D9/100</f>
        <v>61.65184154720244</v>
      </c>
      <c r="E9" s="12">
        <f>+'[1]Journal (Lakh)'!E9/100</f>
        <v>32.23313621780244</v>
      </c>
      <c r="F9" s="12">
        <f>+'[1]Journal (Lakh)'!F9/100</f>
        <v>29.418705329399994</v>
      </c>
      <c r="G9" s="12">
        <f>+'[1]Journal (Lakh)'!G9/100</f>
        <v>119.22598969178779</v>
      </c>
      <c r="H9" s="12">
        <f>+'[1]Journal (Lakh)'!H9/100</f>
        <v>1164.8710578729447</v>
      </c>
      <c r="I9" s="12">
        <f>+'[1]Journal (Lakh)'!I9/100</f>
        <v>828.8675928315249</v>
      </c>
      <c r="J9" s="12">
        <f>+'[1]Journal (Lakh)'!J9/100</f>
        <v>336.0034650414197</v>
      </c>
      <c r="K9" s="12">
        <f>+'[1]Journal (Lakh)'!K9/100</f>
        <v>310.82849235795464</v>
      </c>
      <c r="L9" s="12">
        <f>+'[1]Journal (Lakh)'!L9/100</f>
        <v>11.0074039679</v>
      </c>
      <c r="M9" s="12">
        <f>+'[1]Journal (Lakh)'!M9/100</f>
        <v>25.7433356133</v>
      </c>
      <c r="N9" s="12">
        <f>+'[1]Journal (Lakh)'!N9/100</f>
        <v>53.44252059437252</v>
      </c>
      <c r="O9" s="12">
        <f>+'[1]Journal (Lakh)'!O9/100</f>
        <v>41.68031347693999</v>
      </c>
      <c r="P9" s="12">
        <f t="shared" si="0"/>
        <v>1914.873522303867</v>
      </c>
      <c r="Q9" s="13">
        <f>+(P9/P$39)*100</f>
        <v>6.250060364674064</v>
      </c>
    </row>
    <row r="10" spans="1:17" s="10" customFormat="1" ht="19.5" customHeight="1">
      <c r="A10" s="7">
        <v>4</v>
      </c>
      <c r="B10" s="7" t="s">
        <v>23</v>
      </c>
      <c r="C10" s="8">
        <f>+'[1]Journal (Lakh)'!C10/100</f>
        <v>202.38112520900003</v>
      </c>
      <c r="D10" s="8">
        <f>+'[1]Journal (Lakh)'!D10/100</f>
        <v>135.12338782200004</v>
      </c>
      <c r="E10" s="8">
        <f>+'[1]Journal (Lakh)'!E10/100</f>
        <v>70.54191141500002</v>
      </c>
      <c r="F10" s="8">
        <f>+'[1]Journal (Lakh)'!F10/100</f>
        <v>64.58147640700001</v>
      </c>
      <c r="G10" s="8">
        <f>+'[1]Journal (Lakh)'!G10/100</f>
        <v>93.571094164</v>
      </c>
      <c r="H10" s="8">
        <f>+'[1]Journal (Lakh)'!H10/100</f>
        <v>849.011337812</v>
      </c>
      <c r="I10" s="8">
        <f>+'[1]Journal (Lakh)'!I10/100</f>
        <v>501.66857239899997</v>
      </c>
      <c r="J10" s="8">
        <f>+'[1]Journal (Lakh)'!J10/100</f>
        <v>347.342765413</v>
      </c>
      <c r="K10" s="8">
        <f>+'[1]Journal (Lakh)'!K10/100</f>
        <v>164.21602019899998</v>
      </c>
      <c r="L10" s="8">
        <f>+'[1]Journal (Lakh)'!L10/100</f>
        <v>41.912939771</v>
      </c>
      <c r="M10" s="8">
        <f>+'[1]Journal (Lakh)'!M10/100</f>
        <v>43.984614068</v>
      </c>
      <c r="N10" s="8">
        <f>+'[1]Journal (Lakh)'!N10/100</f>
        <v>20.604124892</v>
      </c>
      <c r="O10" s="8">
        <f>+'[1]Journal (Lakh)'!O10/100</f>
        <v>88.75302327700001</v>
      </c>
      <c r="P10" s="8">
        <f t="shared" si="0"/>
        <v>1639.557667214</v>
      </c>
      <c r="Q10" s="9">
        <f>+(P10/P$38)*100</f>
        <v>4.7090490741029</v>
      </c>
    </row>
    <row r="11" spans="1:17" s="14" customFormat="1" ht="19.5" customHeight="1">
      <c r="A11" s="11"/>
      <c r="B11" s="11" t="s">
        <v>20</v>
      </c>
      <c r="C11" s="12">
        <f>+'[1]Journal (Lakh)'!C11/100</f>
        <v>209.00606967000004</v>
      </c>
      <c r="D11" s="12">
        <f>+'[1]Journal (Lakh)'!D11/100</f>
        <v>116.12634617799999</v>
      </c>
      <c r="E11" s="12">
        <f>+'[1]Journal (Lakh)'!E11/100</f>
        <v>80.71031771499999</v>
      </c>
      <c r="F11" s="12">
        <f>+'[1]Journal (Lakh)'!F11/100</f>
        <v>35.416028462999996</v>
      </c>
      <c r="G11" s="12">
        <f>+'[1]Journal (Lakh)'!G11/100</f>
        <v>81.54340942</v>
      </c>
      <c r="H11" s="12">
        <f>+'[1]Journal (Lakh)'!H11/100</f>
        <v>797.533581779</v>
      </c>
      <c r="I11" s="12">
        <f>+'[1]Journal (Lakh)'!I11/100</f>
        <v>473.3924912089999</v>
      </c>
      <c r="J11" s="12">
        <f>+'[1]Journal (Lakh)'!J11/100</f>
        <v>324.14109056999996</v>
      </c>
      <c r="K11" s="12">
        <f>+'[1]Journal (Lakh)'!K11/100</f>
        <v>140.98875634</v>
      </c>
      <c r="L11" s="12">
        <f>+'[1]Journal (Lakh)'!L11/100</f>
        <v>16.15148415</v>
      </c>
      <c r="M11" s="12">
        <f>+'[1]Journal (Lakh)'!M11/100</f>
        <v>34.182739087</v>
      </c>
      <c r="N11" s="12">
        <f>+'[1]Journal (Lakh)'!N11/100</f>
        <v>24.865067936</v>
      </c>
      <c r="O11" s="12">
        <f>+'[1]Journal (Lakh)'!O11/100</f>
        <v>95.124387085</v>
      </c>
      <c r="P11" s="12">
        <f t="shared" si="0"/>
        <v>1515.5218416450002</v>
      </c>
      <c r="Q11" s="13">
        <f>+(P11/P$39)*100</f>
        <v>4.946594583890305</v>
      </c>
    </row>
    <row r="12" spans="1:17" s="10" customFormat="1" ht="19.5" customHeight="1">
      <c r="A12" s="7">
        <v>5</v>
      </c>
      <c r="B12" s="7" t="s">
        <v>24</v>
      </c>
      <c r="C12" s="8">
        <f>+'[1]Journal (Lakh)'!C12/100</f>
        <v>270.06177926494496</v>
      </c>
      <c r="D12" s="8">
        <f>+'[1]Journal (Lakh)'!D12/100</f>
        <v>146.5659480800775</v>
      </c>
      <c r="E12" s="8">
        <f>+'[1]Journal (Lakh)'!E12/100</f>
        <v>81.58748837478916</v>
      </c>
      <c r="F12" s="8">
        <f>+'[1]Journal (Lakh)'!F12/100</f>
        <v>64.97845970528834</v>
      </c>
      <c r="G12" s="8">
        <f>+'[1]Journal (Lakh)'!G12/100</f>
        <v>152.82744712441973</v>
      </c>
      <c r="H12" s="8">
        <f>+'[1]Journal (Lakh)'!H12/100</f>
        <v>1379.1566700251883</v>
      </c>
      <c r="I12" s="8">
        <f>+'[1]Journal (Lakh)'!I12/100</f>
        <v>957.2204404621684</v>
      </c>
      <c r="J12" s="8">
        <f>+'[1]Journal (Lakh)'!J12/100</f>
        <v>421.93622956302005</v>
      </c>
      <c r="K12" s="8">
        <f>+'[1]Journal (Lakh)'!K12/100</f>
        <v>911.8093273285726</v>
      </c>
      <c r="L12" s="8">
        <f>+'[1]Journal (Lakh)'!L12/100</f>
        <v>57.32132805861</v>
      </c>
      <c r="M12" s="8">
        <f>+'[1]Journal (Lakh)'!M12/100</f>
        <v>104.91017361850001</v>
      </c>
      <c r="N12" s="8">
        <f>+'[1]Journal (Lakh)'!N12/100</f>
        <v>79.69080404753996</v>
      </c>
      <c r="O12" s="8">
        <f>+'[1]Journal (Lakh)'!O12/100</f>
        <v>192.71799658534997</v>
      </c>
      <c r="P12" s="8">
        <f t="shared" si="0"/>
        <v>3295.061474133203</v>
      </c>
      <c r="Q12" s="9">
        <f>+(P12/P$38)*100</f>
        <v>9.463897790338484</v>
      </c>
    </row>
    <row r="13" spans="1:17" s="14" customFormat="1" ht="19.5" customHeight="1">
      <c r="A13" s="11"/>
      <c r="B13" s="11" t="s">
        <v>20</v>
      </c>
      <c r="C13" s="12">
        <f>+'[1]Journal (Lakh)'!C13/100</f>
        <v>289.50025611750004</v>
      </c>
      <c r="D13" s="12">
        <f>+'[1]Journal (Lakh)'!D13/100</f>
        <v>223.84743894797998</v>
      </c>
      <c r="E13" s="12">
        <f>+'[1]Journal (Lakh)'!E13/100</f>
        <v>87.76376883368</v>
      </c>
      <c r="F13" s="12">
        <f>+'[1]Journal (Lakh)'!F13/100</f>
        <v>136.0836701143</v>
      </c>
      <c r="G13" s="12">
        <f>+'[1]Journal (Lakh)'!G13/100</f>
        <v>185.37036449001005</v>
      </c>
      <c r="H13" s="12">
        <f>+'[1]Journal (Lakh)'!H13/100</f>
        <v>1321.2978066898295</v>
      </c>
      <c r="I13" s="12">
        <f>+'[1]Journal (Lakh)'!I13/100</f>
        <v>874.6604171350093</v>
      </c>
      <c r="J13" s="12">
        <f>+'[1]Journal (Lakh)'!J13/100</f>
        <v>446.6373895548202</v>
      </c>
      <c r="K13" s="12">
        <f>+'[1]Journal (Lakh)'!K13/100</f>
        <v>1031.7000365198994</v>
      </c>
      <c r="L13" s="12">
        <f>+'[1]Journal (Lakh)'!L13/100</f>
        <v>52.2009082683</v>
      </c>
      <c r="M13" s="12">
        <f>+'[1]Journal (Lakh)'!M13/100</f>
        <v>80.22578670930001</v>
      </c>
      <c r="N13" s="12">
        <f>+'[1]Journal (Lakh)'!N13/100</f>
        <v>112.5186694660402</v>
      </c>
      <c r="O13" s="12">
        <f>+'[1]Journal (Lakh)'!O13/100</f>
        <v>123.17751941097424</v>
      </c>
      <c r="P13" s="12">
        <f t="shared" si="0"/>
        <v>3419.8387866198327</v>
      </c>
      <c r="Q13" s="13">
        <f>+(P13/P$39)*100</f>
        <v>11.162198758752192</v>
      </c>
    </row>
    <row r="14" spans="1:17" s="10" customFormat="1" ht="19.5" customHeight="1">
      <c r="A14" s="7">
        <v>6</v>
      </c>
      <c r="B14" s="7" t="s">
        <v>25</v>
      </c>
      <c r="C14" s="8">
        <f>+'[1]Journal (Lakh)'!C14/100</f>
        <v>261.4040963</v>
      </c>
      <c r="D14" s="8">
        <f>+'[1]Journal (Lakh)'!D14/100</f>
        <v>74.762913</v>
      </c>
      <c r="E14" s="8">
        <f>+'[1]Journal (Lakh)'!E14/100</f>
        <v>68.4099607</v>
      </c>
      <c r="F14" s="8">
        <f>+'[1]Journal (Lakh)'!F14/100</f>
        <v>6.352952299999999</v>
      </c>
      <c r="G14" s="8">
        <f>+'[1]Journal (Lakh)'!G14/100</f>
        <v>100.46767299999999</v>
      </c>
      <c r="H14" s="8">
        <f>+'[1]Journal (Lakh)'!H14/100</f>
        <v>1445.7670666999998</v>
      </c>
      <c r="I14" s="8">
        <f>+'[1]Journal (Lakh)'!I14/100</f>
        <v>1052.0789986</v>
      </c>
      <c r="J14" s="8">
        <f>+'[1]Journal (Lakh)'!J14/100</f>
        <v>393.68806809999995</v>
      </c>
      <c r="K14" s="8">
        <f>+'[1]Journal (Lakh)'!K14/100</f>
        <v>295.3901109</v>
      </c>
      <c r="L14" s="8">
        <f>+'[1]Journal (Lakh)'!L14/100</f>
        <v>28.622499199999996</v>
      </c>
      <c r="M14" s="8">
        <f>+'[1]Journal (Lakh)'!M14/100</f>
        <v>73.8056983</v>
      </c>
      <c r="N14" s="8">
        <f>+'[1]Journal (Lakh)'!N14/100</f>
        <v>52.731968200000004</v>
      </c>
      <c r="O14" s="8">
        <f>+'[1]Journal (Lakh)'!O14/100</f>
        <v>182.74516110000002</v>
      </c>
      <c r="P14" s="8">
        <f t="shared" si="0"/>
        <v>2515.6971867</v>
      </c>
      <c r="Q14" s="9">
        <f>+(P14/P$38)*100</f>
        <v>7.225449732355561</v>
      </c>
    </row>
    <row r="15" spans="1:17" s="14" customFormat="1" ht="19.5" customHeight="1">
      <c r="A15" s="11"/>
      <c r="B15" s="11" t="s">
        <v>20</v>
      </c>
      <c r="C15" s="12">
        <f>+'[1]Journal (Lakh)'!C15/100</f>
        <v>267.4273057</v>
      </c>
      <c r="D15" s="12">
        <f>+'[1]Journal (Lakh)'!D15/100</f>
        <v>88.4353632</v>
      </c>
      <c r="E15" s="12">
        <f>+'[1]Journal (Lakh)'!E15/100</f>
        <v>73.8747048</v>
      </c>
      <c r="F15" s="12">
        <f>+'[1]Journal (Lakh)'!F15/100</f>
        <v>14.560658400000001</v>
      </c>
      <c r="G15" s="12">
        <f>+'[1]Journal (Lakh)'!G15/100</f>
        <v>126.4770211</v>
      </c>
      <c r="H15" s="12">
        <f>+'[1]Journal (Lakh)'!H15/100</f>
        <v>1500.9706833</v>
      </c>
      <c r="I15" s="12">
        <f>+'[1]Journal (Lakh)'!I15/100</f>
        <v>1061.1444625000001</v>
      </c>
      <c r="J15" s="12">
        <f>+'[1]Journal (Lakh)'!J15/100</f>
        <v>439.8262208000001</v>
      </c>
      <c r="K15" s="12">
        <f>+'[1]Journal (Lakh)'!K15/100</f>
        <v>332.01848370000005</v>
      </c>
      <c r="L15" s="12">
        <f>+'[1]Journal (Lakh)'!L15/100</f>
        <v>25.1265327</v>
      </c>
      <c r="M15" s="12">
        <f>+'[1]Journal (Lakh)'!M15/100</f>
        <v>70.11405610000001</v>
      </c>
      <c r="N15" s="12">
        <f>+'[1]Journal (Lakh)'!N15/100</f>
        <v>65.7569667</v>
      </c>
      <c r="O15" s="12">
        <f>+'[1]Journal (Lakh)'!O15/100</f>
        <v>164.16658219999997</v>
      </c>
      <c r="P15" s="12">
        <f t="shared" si="0"/>
        <v>2640.4929947</v>
      </c>
      <c r="Q15" s="13">
        <f>+(P15/P$39)*100</f>
        <v>8.618449426110521</v>
      </c>
    </row>
    <row r="16" spans="1:17" s="10" customFormat="1" ht="19.5" customHeight="1">
      <c r="A16" s="7">
        <v>7</v>
      </c>
      <c r="B16" s="7" t="s">
        <v>26</v>
      </c>
      <c r="C16" s="8">
        <f>+'[1]Journal (Lakh)'!C16/100</f>
        <v>142.7837768021241</v>
      </c>
      <c r="D16" s="8">
        <f>+'[1]Journal (Lakh)'!D16/100</f>
        <v>25.013037418170402</v>
      </c>
      <c r="E16" s="8">
        <f>+'[1]Journal (Lakh)'!E16/100</f>
        <v>15.489694868170398</v>
      </c>
      <c r="F16" s="8">
        <f>+'[1]Journal (Lakh)'!F16/100</f>
        <v>9.523342550000002</v>
      </c>
      <c r="G16" s="8">
        <f>+'[1]Journal (Lakh)'!G16/100</f>
        <v>29.30963308351824</v>
      </c>
      <c r="H16" s="8">
        <f>+'[1]Journal (Lakh)'!H16/100</f>
        <v>289.92158344100034</v>
      </c>
      <c r="I16" s="8">
        <f>+'[1]Journal (Lakh)'!I16/100</f>
        <v>200.99514805299972</v>
      </c>
      <c r="J16" s="8">
        <f>+'[1]Journal (Lakh)'!J16/100</f>
        <v>88.92643538800063</v>
      </c>
      <c r="K16" s="8">
        <f>+'[1]Journal (Lakh)'!K16/100</f>
        <v>268.74102269012496</v>
      </c>
      <c r="L16" s="8">
        <f>+'[1]Journal (Lakh)'!L16/100</f>
        <v>18.2763011</v>
      </c>
      <c r="M16" s="8">
        <f>+'[1]Journal (Lakh)'!M16/100</f>
        <v>69.18293371771846</v>
      </c>
      <c r="N16" s="8">
        <f>+'[1]Journal (Lakh)'!N16/100</f>
        <v>72.8950279318242</v>
      </c>
      <c r="O16" s="8">
        <f>+'[1]Journal (Lakh)'!O16/100</f>
        <v>12.293228651028237</v>
      </c>
      <c r="P16" s="8">
        <f t="shared" si="0"/>
        <v>928.416544835509</v>
      </c>
      <c r="Q16" s="9">
        <f>+(P16/P$38)*100</f>
        <v>2.6665479100033544</v>
      </c>
    </row>
    <row r="17" spans="1:17" s="14" customFormat="1" ht="19.5" customHeight="1">
      <c r="A17" s="11"/>
      <c r="B17" s="11" t="s">
        <v>20</v>
      </c>
      <c r="C17" s="12">
        <f>+'[1]Journal (Lakh)'!C17/100</f>
        <v>64.73239705197624</v>
      </c>
      <c r="D17" s="12">
        <f>+'[1]Journal (Lakh)'!D17/100</f>
        <v>8.421273336061688</v>
      </c>
      <c r="E17" s="12">
        <f>+'[1]Journal (Lakh)'!E17/100</f>
        <v>5.891795336061688</v>
      </c>
      <c r="F17" s="12">
        <f>+'[1]Journal (Lakh)'!F17/100</f>
        <v>2.529478</v>
      </c>
      <c r="G17" s="12">
        <f>+'[1]Journal (Lakh)'!G17/100</f>
        <v>14.50931201702405</v>
      </c>
      <c r="H17" s="12">
        <f>+'[1]Journal (Lakh)'!H17/100</f>
        <v>185.329964803</v>
      </c>
      <c r="I17" s="12">
        <f>+'[1]Journal (Lakh)'!I17/100</f>
        <v>124.172891004</v>
      </c>
      <c r="J17" s="12">
        <f>+'[1]Journal (Lakh)'!J17/100</f>
        <v>61.15707379900001</v>
      </c>
      <c r="K17" s="12">
        <f>+'[1]Journal (Lakh)'!K17/100</f>
        <v>56.013185019526894</v>
      </c>
      <c r="L17" s="12">
        <f>+'[1]Journal (Lakh)'!L17/100</f>
        <v>1.8268981</v>
      </c>
      <c r="M17" s="12">
        <f>+'[1]Journal (Lakh)'!M17/100</f>
        <v>33.38313526713946</v>
      </c>
      <c r="N17" s="12">
        <f>+'[1]Journal (Lakh)'!N17/100</f>
        <v>7.656893480189996</v>
      </c>
      <c r="O17" s="12">
        <f>+'[1]Journal (Lakh)'!O17/100</f>
        <v>2.1552403555605038</v>
      </c>
      <c r="P17" s="12">
        <f t="shared" si="0"/>
        <v>374.0282994304788</v>
      </c>
      <c r="Q17" s="13">
        <f>+(P17/P$39)*100</f>
        <v>1.2208114125074387</v>
      </c>
    </row>
    <row r="18" spans="1:17" s="10" customFormat="1" ht="19.5" customHeight="1">
      <c r="A18" s="7">
        <v>8</v>
      </c>
      <c r="B18" s="7" t="s">
        <v>27</v>
      </c>
      <c r="C18" s="8">
        <f>+'[1]Journal (Lakh)'!C18/100</f>
        <v>47.772121384130294</v>
      </c>
      <c r="D18" s="8">
        <f>+'[1]Journal (Lakh)'!D18/100</f>
        <v>42.3855558115647</v>
      </c>
      <c r="E18" s="8">
        <f>+'[1]Journal (Lakh)'!E18/100</f>
        <v>41.4378572925647</v>
      </c>
      <c r="F18" s="8">
        <f>+'[1]Journal (Lakh)'!F18/100</f>
        <v>0.9476985189999999</v>
      </c>
      <c r="G18" s="8">
        <f>+'[1]Journal (Lakh)'!G18/100</f>
        <v>22.405505882097728</v>
      </c>
      <c r="H18" s="8">
        <f>+'[1]Journal (Lakh)'!H18/100</f>
        <v>450.10139704014796</v>
      </c>
      <c r="I18" s="8">
        <f>+'[1]Journal (Lakh)'!I18/100</f>
        <v>312.8204709429028</v>
      </c>
      <c r="J18" s="8">
        <f>+'[1]Journal (Lakh)'!J18/100</f>
        <v>137.28092609724513</v>
      </c>
      <c r="K18" s="8">
        <f>+'[1]Journal (Lakh)'!K18/100</f>
        <v>149.51221272188067</v>
      </c>
      <c r="L18" s="8">
        <f>+'[1]Journal (Lakh)'!L18/100</f>
        <v>0</v>
      </c>
      <c r="M18" s="8">
        <f>+'[1]Journal (Lakh)'!M18/100</f>
        <v>12.110148126469198</v>
      </c>
      <c r="N18" s="8">
        <f>+'[1]Journal (Lakh)'!N18/100</f>
        <v>29.417187996958923</v>
      </c>
      <c r="O18" s="8">
        <f>+'[1]Journal (Lakh)'!O18/100</f>
        <v>31.150646099779607</v>
      </c>
      <c r="P18" s="8">
        <f t="shared" si="0"/>
        <v>784.854775063029</v>
      </c>
      <c r="Q18" s="9">
        <f>+(P18/P$38)*100</f>
        <v>2.254217540329671</v>
      </c>
    </row>
    <row r="19" spans="1:17" s="14" customFormat="1" ht="19.5" customHeight="1">
      <c r="A19" s="11"/>
      <c r="B19" s="11" t="s">
        <v>20</v>
      </c>
      <c r="C19" s="12">
        <f>+'[1]Journal (Lakh)'!C19/100</f>
        <v>53.84440765926931</v>
      </c>
      <c r="D19" s="12">
        <f>+'[1]Journal (Lakh)'!D19/100</f>
        <v>36.55636912098465</v>
      </c>
      <c r="E19" s="12">
        <f>+'[1]Journal (Lakh)'!E19/100</f>
        <v>35.27305219998465</v>
      </c>
      <c r="F19" s="12">
        <f>+'[1]Journal (Lakh)'!F19/100</f>
        <v>1.2833169210000017</v>
      </c>
      <c r="G19" s="12">
        <f>+'[1]Journal (Lakh)'!G19/100</f>
        <v>27.334351859360325</v>
      </c>
      <c r="H19" s="12">
        <f>+'[1]Journal (Lakh)'!H19/100</f>
        <v>319.5251338274947</v>
      </c>
      <c r="I19" s="12">
        <f>+'[1]Journal (Lakh)'!I19/100</f>
        <v>246.32176738120958</v>
      </c>
      <c r="J19" s="12">
        <f>+'[1]Journal (Lakh)'!J19/100</f>
        <v>73.2033664462851</v>
      </c>
      <c r="K19" s="12">
        <f>+'[1]Journal (Lakh)'!K19/100</f>
        <v>165.88876611885942</v>
      </c>
      <c r="L19" s="12">
        <f>+'[1]Journal (Lakh)'!L19/100</f>
        <v>0</v>
      </c>
      <c r="M19" s="12">
        <f>+'[1]Journal (Lakh)'!M19/100</f>
        <v>12.94265529911275</v>
      </c>
      <c r="N19" s="12">
        <f>+'[1]Journal (Lakh)'!N19/100</f>
        <v>29.48802636541578</v>
      </c>
      <c r="O19" s="12">
        <f>+'[1]Journal (Lakh)'!O19/100</f>
        <v>39.855343229422665</v>
      </c>
      <c r="P19" s="12">
        <f t="shared" si="0"/>
        <v>685.4350534799196</v>
      </c>
      <c r="Q19" s="13">
        <f>+(P19/P$39)*100</f>
        <v>2.237228939882575</v>
      </c>
    </row>
    <row r="20" spans="1:17" s="14" customFormat="1" ht="19.5" customHeight="1">
      <c r="A20" s="7">
        <v>9</v>
      </c>
      <c r="B20" s="7" t="s">
        <v>28</v>
      </c>
      <c r="C20" s="8">
        <f>+'[1]Journal (Lakh)'!C20/100</f>
        <v>42.38188209100001</v>
      </c>
      <c r="D20" s="8">
        <f>+'[1]Journal (Lakh)'!D20/100</f>
        <v>15.503936369</v>
      </c>
      <c r="E20" s="8">
        <f>+'[1]Journal (Lakh)'!E20/100</f>
        <v>15.503936369</v>
      </c>
      <c r="F20" s="8">
        <f>+'[1]Journal (Lakh)'!F20/100</f>
        <v>0</v>
      </c>
      <c r="G20" s="8">
        <f>+'[1]Journal (Lakh)'!G20/100</f>
        <v>15.197762900999999</v>
      </c>
      <c r="H20" s="8">
        <f>+'[1]Journal (Lakh)'!H20/100</f>
        <v>210.401789226</v>
      </c>
      <c r="I20" s="8">
        <f>+'[1]Journal (Lakh)'!I20/100</f>
        <v>150.855830505</v>
      </c>
      <c r="J20" s="8">
        <f>+'[1]Journal (Lakh)'!J20/100</f>
        <v>59.545958721000005</v>
      </c>
      <c r="K20" s="8">
        <f>+'[1]Journal (Lakh)'!K20/100</f>
        <v>69.32413059</v>
      </c>
      <c r="L20" s="8">
        <f>+'[1]Journal (Lakh)'!L20/100</f>
        <v>0</v>
      </c>
      <c r="M20" s="8">
        <f>+'[1]Journal (Lakh)'!M20/100</f>
        <v>8.934704448000002</v>
      </c>
      <c r="N20" s="8">
        <f>+'[1]Journal (Lakh)'!N20/100</f>
        <v>13.150585954</v>
      </c>
      <c r="O20" s="8">
        <f>+'[1]Journal (Lakh)'!O20/100</f>
        <v>11.824107492000001</v>
      </c>
      <c r="P20" s="8">
        <f t="shared" si="0"/>
        <v>386.718899071</v>
      </c>
      <c r="Q20" s="9">
        <f>+(P20/P$38)*100</f>
        <v>1.1107131575937992</v>
      </c>
    </row>
    <row r="21" spans="1:17" s="14" customFormat="1" ht="19.5" customHeight="1">
      <c r="A21" s="11"/>
      <c r="B21" s="11" t="s">
        <v>20</v>
      </c>
      <c r="C21" s="12">
        <f>+'[1]Journal (Lakh)'!C21/100</f>
        <v>17.16641011</v>
      </c>
      <c r="D21" s="12">
        <f>+'[1]Journal (Lakh)'!D21/100</f>
        <v>6.7856689040000004</v>
      </c>
      <c r="E21" s="12">
        <f>+'[1]Journal (Lakh)'!E21/100</f>
        <v>6.7856689040000004</v>
      </c>
      <c r="F21" s="12">
        <f>+'[1]Journal (Lakh)'!F21/100</f>
        <v>0</v>
      </c>
      <c r="G21" s="12">
        <f>+'[1]Journal (Lakh)'!G21/100</f>
        <v>14.011795256000001</v>
      </c>
      <c r="H21" s="12">
        <f>+'[1]Journal (Lakh)'!H21/100</f>
        <v>95.66853649500001</v>
      </c>
      <c r="I21" s="12">
        <f>+'[1]Journal (Lakh)'!I21/100</f>
        <v>71.069382604</v>
      </c>
      <c r="J21" s="12">
        <f>+'[1]Journal (Lakh)'!J21/100</f>
        <v>24.599153891</v>
      </c>
      <c r="K21" s="12">
        <f>+'[1]Journal (Lakh)'!K21/100</f>
        <v>41.253570897</v>
      </c>
      <c r="L21" s="12">
        <f>+'[1]Journal (Lakh)'!L21/100</f>
        <v>0</v>
      </c>
      <c r="M21" s="12">
        <f>+'[1]Journal (Lakh)'!M21/100</f>
        <v>4.834096964</v>
      </c>
      <c r="N21" s="12">
        <f>+'[1]Journal (Lakh)'!N21/100</f>
        <v>9.564586556</v>
      </c>
      <c r="O21" s="12">
        <f>+'[1]Journal (Lakh)'!O21/100</f>
        <v>5.5621228789999995</v>
      </c>
      <c r="P21" s="12">
        <f t="shared" si="0"/>
        <v>194.846788061</v>
      </c>
      <c r="Q21" s="13">
        <f>+(P21/P$39)*100</f>
        <v>0.6359710827161634</v>
      </c>
    </row>
    <row r="22" spans="1:17" s="14" customFormat="1" ht="19.5" customHeight="1">
      <c r="A22" s="7">
        <v>10</v>
      </c>
      <c r="B22" s="7" t="s">
        <v>29</v>
      </c>
      <c r="C22" s="8">
        <f>+'[1]Journal (Lakh)'!C22/100</f>
        <v>42.154754096729604</v>
      </c>
      <c r="D22" s="8">
        <f>+'[1]Journal (Lakh)'!D22/100</f>
        <v>3.8406069</v>
      </c>
      <c r="E22" s="8">
        <f>+'[1]Journal (Lakh)'!E22/100</f>
        <v>3.8406069</v>
      </c>
      <c r="F22" s="8">
        <f>+'[1]Journal (Lakh)'!F22/100</f>
        <v>0</v>
      </c>
      <c r="G22" s="8">
        <f>+'[1]Journal (Lakh)'!G22/100</f>
        <v>3.224344148</v>
      </c>
      <c r="H22" s="8">
        <f>+'[1]Journal (Lakh)'!H22/100</f>
        <v>79.09992949900001</v>
      </c>
      <c r="I22" s="8">
        <f>+'[1]Journal (Lakh)'!I22/100</f>
        <v>61.6638113992</v>
      </c>
      <c r="J22" s="8">
        <f>+'[1]Journal (Lakh)'!J22/100</f>
        <v>17.4361180998</v>
      </c>
      <c r="K22" s="8">
        <f>+'[1]Journal (Lakh)'!K22/100</f>
        <v>17.40017872</v>
      </c>
      <c r="L22" s="8">
        <f>+'[1]Journal (Lakh)'!L22/100</f>
        <v>0</v>
      </c>
      <c r="M22" s="8">
        <f>+'[1]Journal (Lakh)'!M22/100</f>
        <v>0.77010151</v>
      </c>
      <c r="N22" s="8">
        <f>+'[1]Journal (Lakh)'!N22/100</f>
        <v>9.82953413733454</v>
      </c>
      <c r="O22" s="8">
        <f>+'[1]Journal (Lakh)'!O22/100</f>
        <v>33.0398462234815</v>
      </c>
      <c r="P22" s="8">
        <f t="shared" si="0"/>
        <v>189.35929523454564</v>
      </c>
      <c r="Q22" s="9">
        <f>+(P22/P$38)*100</f>
        <v>0.5438675514306428</v>
      </c>
    </row>
    <row r="23" spans="1:17" s="14" customFormat="1" ht="19.5" customHeight="1">
      <c r="A23" s="11"/>
      <c r="B23" s="11" t="s">
        <v>20</v>
      </c>
      <c r="C23" s="12">
        <f>+'[1]Journal (Lakh)'!C23/100</f>
        <v>10.6495</v>
      </c>
      <c r="D23" s="12">
        <f>+'[1]Journal (Lakh)'!D23/100</f>
        <v>0.5111</v>
      </c>
      <c r="E23" s="12">
        <f>+'[1]Journal (Lakh)'!E23/100</f>
        <v>0.5111000000000001</v>
      </c>
      <c r="F23" s="12">
        <f>+'[1]Journal (Lakh)'!F23/100</f>
        <v>0</v>
      </c>
      <c r="G23" s="12">
        <f>+'[1]Journal (Lakh)'!G23/100</f>
        <v>1.2992000000000001</v>
      </c>
      <c r="H23" s="12">
        <f>+'[1]Journal (Lakh)'!H23/100</f>
        <v>3.9246</v>
      </c>
      <c r="I23" s="12">
        <f>+'[1]Journal (Lakh)'!I23/100</f>
        <v>3.9246000000000003</v>
      </c>
      <c r="J23" s="12">
        <f>+'[1]Journal (Lakh)'!J23/100</f>
        <v>0</v>
      </c>
      <c r="K23" s="12">
        <f>+'[1]Journal (Lakh)'!K23/100</f>
        <v>3.242</v>
      </c>
      <c r="L23" s="12">
        <f>+'[1]Journal (Lakh)'!L23/100</f>
        <v>0</v>
      </c>
      <c r="M23" s="12">
        <f>+'[1]Journal (Lakh)'!M23/100</f>
        <v>0.08349999999999999</v>
      </c>
      <c r="N23" s="12">
        <f>+'[1]Journal (Lakh)'!N23/100</f>
        <v>0.7248</v>
      </c>
      <c r="O23" s="12">
        <f>+'[1]Journal (Lakh)'!O23/100</f>
        <v>9.5988</v>
      </c>
      <c r="P23" s="12">
        <f t="shared" si="0"/>
        <v>30.0335</v>
      </c>
      <c r="Q23" s="13">
        <f>+(P23/P$39)*100</f>
        <v>0.09802798241034481</v>
      </c>
    </row>
    <row r="24" spans="1:17" s="14" customFormat="1" ht="19.5" customHeight="1">
      <c r="A24" s="7">
        <v>11</v>
      </c>
      <c r="B24" s="7" t="s">
        <v>30</v>
      </c>
      <c r="C24" s="8">
        <f>+'[1]Journal (Lakh)'!C24/100</f>
        <v>1.7396</v>
      </c>
      <c r="D24" s="8">
        <f>+'[1]Journal (Lakh)'!D24/100</f>
        <v>0.011399999999999999</v>
      </c>
      <c r="E24" s="8">
        <f>+'[1]Journal (Lakh)'!E24/100</f>
        <v>0.011399999999999999</v>
      </c>
      <c r="F24" s="8">
        <f>+'[1]Journal (Lakh)'!F24/100</f>
        <v>0</v>
      </c>
      <c r="G24" s="8">
        <f>+'[1]Journal (Lakh)'!G24/100</f>
        <v>1.4713</v>
      </c>
      <c r="H24" s="8">
        <f>+'[1]Journal (Lakh)'!H24/100</f>
        <v>410.51</v>
      </c>
      <c r="I24" s="8">
        <f>+'[1]Journal (Lakh)'!I24/100</f>
        <v>202.1286</v>
      </c>
      <c r="J24" s="8">
        <f>+'[1]Journal (Lakh)'!J24/100</f>
        <v>208.38139999999999</v>
      </c>
      <c r="K24" s="8">
        <f>+'[1]Journal (Lakh)'!K24/100</f>
        <v>0</v>
      </c>
      <c r="L24" s="8">
        <f>+'[1]Journal (Lakh)'!L24/100</f>
        <v>0</v>
      </c>
      <c r="M24" s="8">
        <f>+'[1]Journal (Lakh)'!M24/100</f>
        <v>0.1592</v>
      </c>
      <c r="N24" s="8">
        <f>+'[1]Journal (Lakh)'!N24/100</f>
        <v>1.6271</v>
      </c>
      <c r="O24" s="8">
        <f>+'[1]Journal (Lakh)'!O24/100</f>
        <v>0.3912</v>
      </c>
      <c r="P24" s="8">
        <f t="shared" si="0"/>
        <v>415.9098</v>
      </c>
      <c r="Q24" s="9">
        <f>+(P24/P$38)*100</f>
        <v>1.1945536883300658</v>
      </c>
    </row>
    <row r="25" spans="1:17" s="14" customFormat="1" ht="19.5" customHeight="1">
      <c r="A25" s="11"/>
      <c r="B25" s="11" t="s">
        <v>20</v>
      </c>
      <c r="C25" s="12">
        <f>+'[1]Journal (Lakh)'!C25/100</f>
        <v>0.223</v>
      </c>
      <c r="D25" s="12">
        <f>+'[1]Journal (Lakh)'!D25/100</f>
        <v>0</v>
      </c>
      <c r="E25" s="12">
        <f>+'[1]Journal (Lakh)'!E25/100</f>
        <v>0</v>
      </c>
      <c r="F25" s="12">
        <f>+'[1]Journal (Lakh)'!F25/100</f>
        <v>0</v>
      </c>
      <c r="G25" s="12">
        <f>+'[1]Journal (Lakh)'!G25/100</f>
        <v>0.63</v>
      </c>
      <c r="H25" s="12">
        <f>+'[1]Journal (Lakh)'!H25/100</f>
        <v>112.71610000000001</v>
      </c>
      <c r="I25" s="12">
        <f>+'[1]Journal (Lakh)'!I25/100</f>
        <v>58.0122</v>
      </c>
      <c r="J25" s="12">
        <f>+'[1]Journal (Lakh)'!J25/100</f>
        <v>54.703900000000004</v>
      </c>
      <c r="K25" s="12">
        <f>+'[1]Journal (Lakh)'!K25/100</f>
        <v>0</v>
      </c>
      <c r="L25" s="12">
        <f>+'[1]Journal (Lakh)'!L25/100</f>
        <v>0</v>
      </c>
      <c r="M25" s="12">
        <f>+'[1]Journal (Lakh)'!M25/100</f>
        <v>0.09789999999999999</v>
      </c>
      <c r="N25" s="12">
        <f>+'[1]Journal (Lakh)'!N25/100</f>
        <v>0.0263</v>
      </c>
      <c r="O25" s="12">
        <f>+'[1]Journal (Lakh)'!O25/100</f>
        <v>0.0646</v>
      </c>
      <c r="P25" s="12">
        <f t="shared" si="0"/>
        <v>113.7579</v>
      </c>
      <c r="Q25" s="13">
        <f>+(P25/P$39)*100</f>
        <v>0.3713006283063168</v>
      </c>
    </row>
    <row r="26" spans="1:17" s="14" customFormat="1" ht="19.5" customHeight="1">
      <c r="A26" s="7">
        <v>12</v>
      </c>
      <c r="B26" s="7" t="s">
        <v>31</v>
      </c>
      <c r="C26" s="8">
        <f>+'[1]Journal (Lakh)'!C26/100</f>
        <v>27.291340249999998</v>
      </c>
      <c r="D26" s="8">
        <f>+'[1]Journal (Lakh)'!D26/100</f>
        <v>5.444477839999999</v>
      </c>
      <c r="E26" s="8">
        <f>+'[1]Journal (Lakh)'!E26/100</f>
        <v>5.444477839999999</v>
      </c>
      <c r="F26" s="8">
        <f>+'[1]Journal (Lakh)'!F26/100</f>
        <v>0</v>
      </c>
      <c r="G26" s="8">
        <f>+'[1]Journal (Lakh)'!G26/100</f>
        <v>13.175536448</v>
      </c>
      <c r="H26" s="8">
        <f>+'[1]Journal (Lakh)'!H26/100</f>
        <v>179.971478108</v>
      </c>
      <c r="I26" s="8">
        <f>+'[1]Journal (Lakh)'!I26/100</f>
        <v>137.33158246000002</v>
      </c>
      <c r="J26" s="8">
        <f>+'[1]Journal (Lakh)'!J26/100</f>
        <v>42.639895648</v>
      </c>
      <c r="K26" s="8">
        <f>+'[1]Journal (Lakh)'!K26/100</f>
        <v>35.195041435</v>
      </c>
      <c r="L26" s="8">
        <f>+'[1]Journal (Lakh)'!L26/100</f>
        <v>0</v>
      </c>
      <c r="M26" s="8">
        <f>+'[1]Journal (Lakh)'!M26/100</f>
        <v>3.191988799</v>
      </c>
      <c r="N26" s="8">
        <f>+'[1]Journal (Lakh)'!N26/100</f>
        <v>23.636482891999957</v>
      </c>
      <c r="O26" s="8">
        <f>+'[1]Journal (Lakh)'!O26/100</f>
        <v>2.742832786</v>
      </c>
      <c r="P26" s="8">
        <f t="shared" si="0"/>
        <v>290.64917855799996</v>
      </c>
      <c r="Q26" s="9">
        <f>+(P26/P$38)*100</f>
        <v>0.8347868895047982</v>
      </c>
    </row>
    <row r="27" spans="1:17" s="14" customFormat="1" ht="19.5" customHeight="1">
      <c r="A27" s="11"/>
      <c r="B27" s="11" t="s">
        <v>20</v>
      </c>
      <c r="C27" s="12">
        <f>+'[1]Journal (Lakh)'!C27/100</f>
        <v>2.2528512329999986</v>
      </c>
      <c r="D27" s="12">
        <f>+'[1]Journal (Lakh)'!D27/100</f>
        <v>0.612697977</v>
      </c>
      <c r="E27" s="12">
        <f>+'[1]Journal (Lakh)'!E27/100</f>
        <v>0.612697977</v>
      </c>
      <c r="F27" s="12">
        <f>+'[1]Journal (Lakh)'!F27/100</f>
        <v>0</v>
      </c>
      <c r="G27" s="12">
        <f>+'[1]Journal (Lakh)'!G27/100</f>
        <v>5.570342574</v>
      </c>
      <c r="H27" s="12">
        <f>+'[1]Journal (Lakh)'!H27/100</f>
        <v>17.389146757000002</v>
      </c>
      <c r="I27" s="12">
        <f>+'[1]Journal (Lakh)'!I27/100</f>
        <v>14.004297812000004</v>
      </c>
      <c r="J27" s="12">
        <f>+'[1]Journal (Lakh)'!J27/100</f>
        <v>3.3848489449999994</v>
      </c>
      <c r="K27" s="12">
        <f>+'[1]Journal (Lakh)'!K27/100</f>
        <v>1.507195931</v>
      </c>
      <c r="L27" s="12">
        <f>+'[1]Journal (Lakh)'!L27/100</f>
        <v>0</v>
      </c>
      <c r="M27" s="12">
        <f>+'[1]Journal (Lakh)'!M27/100</f>
        <v>0.532006721</v>
      </c>
      <c r="N27" s="12">
        <f>+'[1]Journal (Lakh)'!N27/100</f>
        <v>0.4252402769999992</v>
      </c>
      <c r="O27" s="12">
        <f>+'[1]Journal (Lakh)'!O27/100</f>
        <v>0.208075714</v>
      </c>
      <c r="P27" s="12">
        <f t="shared" si="0"/>
        <v>28.497557184</v>
      </c>
      <c r="Q27" s="13">
        <f>+(P27/P$39)*100</f>
        <v>0.09301473469195891</v>
      </c>
    </row>
    <row r="28" spans="1:17" s="14" customFormat="1" ht="19.5" customHeight="1">
      <c r="A28" s="7">
        <v>13</v>
      </c>
      <c r="B28" s="7" t="s">
        <v>32</v>
      </c>
      <c r="C28" s="12">
        <f>+'[1]Journal (Lakh)'!C28/100</f>
        <v>0.158683125</v>
      </c>
      <c r="D28" s="12">
        <f>+'[1]Journal (Lakh)'!D28/100</f>
        <v>0.0152979</v>
      </c>
      <c r="E28" s="12">
        <f>+'[1]Journal (Lakh)'!E28/100</f>
        <v>0.0152979</v>
      </c>
      <c r="F28" s="12">
        <f>+'[1]Journal (Lakh)'!F28/100</f>
        <v>0</v>
      </c>
      <c r="G28" s="12">
        <f>+'[1]Journal (Lakh)'!G28/100</f>
        <v>0.3955308</v>
      </c>
      <c r="H28" s="12">
        <f>+'[1]Journal (Lakh)'!H28/100</f>
        <v>0.17416922299999998</v>
      </c>
      <c r="I28" s="12">
        <f>+'[1]Journal (Lakh)'!I28/100</f>
        <v>0.14919052300000002</v>
      </c>
      <c r="J28" s="12">
        <f>+'[1]Journal (Lakh)'!J28/100</f>
        <v>0.0249787</v>
      </c>
      <c r="K28" s="12">
        <f>+'[1]Journal (Lakh)'!K28/100</f>
        <v>0</v>
      </c>
      <c r="L28" s="12">
        <f>+'[1]Journal (Lakh)'!L28/100</f>
        <v>0</v>
      </c>
      <c r="M28" s="12">
        <f>+'[1]Journal (Lakh)'!M28/100</f>
        <v>1.0000258199999998</v>
      </c>
      <c r="N28" s="12">
        <f>+'[1]Journal (Lakh)'!N28/100</f>
        <v>0.1833375</v>
      </c>
      <c r="O28" s="12">
        <f>+'[1]Journal (Lakh)'!O28/100</f>
        <v>0.016234</v>
      </c>
      <c r="P28" s="8">
        <f t="shared" si="0"/>
        <v>1.9432783679999999</v>
      </c>
      <c r="Q28" s="9">
        <f>+(P28/P$38)*100</f>
        <v>0.005581379284514168</v>
      </c>
    </row>
    <row r="29" spans="1:17" s="14" customFormat="1" ht="19.5" customHeight="1">
      <c r="A29" s="11"/>
      <c r="B29" s="11" t="s">
        <v>20</v>
      </c>
      <c r="C29" s="12">
        <f>+'[1]Journal (Lakh)'!C29/100</f>
        <v>0</v>
      </c>
      <c r="D29" s="12">
        <f>+'[1]Journal (Lakh)'!D29/100</f>
        <v>0</v>
      </c>
      <c r="E29" s="12">
        <f>+'[1]Journal (Lakh)'!E29/100</f>
        <v>0</v>
      </c>
      <c r="F29" s="12">
        <f>+'[1]Journal (Lakh)'!F29/100</f>
        <v>0</v>
      </c>
      <c r="G29" s="12">
        <f>+'[1]Journal (Lakh)'!G29/100</f>
        <v>0</v>
      </c>
      <c r="H29" s="12">
        <f>+'[1]Journal (Lakh)'!H29/100</f>
        <v>0</v>
      </c>
      <c r="I29" s="12">
        <f>+'[1]Journal (Lakh)'!I29/100</f>
        <v>0</v>
      </c>
      <c r="J29" s="12">
        <f>+'[1]Journal (Lakh)'!J29/100</f>
        <v>0</v>
      </c>
      <c r="K29" s="12">
        <f>+'[1]Journal (Lakh)'!K29/100</f>
        <v>0</v>
      </c>
      <c r="L29" s="12">
        <f>+'[1]Journal (Lakh)'!L29/100</f>
        <v>0</v>
      </c>
      <c r="M29" s="12">
        <f>+'[1]Journal (Lakh)'!M29/100</f>
        <v>0</v>
      </c>
      <c r="N29" s="12">
        <f>+'[1]Journal (Lakh)'!N29/100</f>
        <v>0</v>
      </c>
      <c r="O29" s="12">
        <f>+'[1]Journal (Lakh)'!O29/100</f>
        <v>0</v>
      </c>
      <c r="P29" s="12">
        <f t="shared" si="0"/>
        <v>0</v>
      </c>
      <c r="Q29" s="13">
        <f>+(P29/P$39)*100</f>
        <v>0</v>
      </c>
    </row>
    <row r="30" spans="1:17" s="10" customFormat="1" ht="19.5" customHeight="1">
      <c r="A30" s="7">
        <v>14</v>
      </c>
      <c r="B30" s="7" t="s">
        <v>33</v>
      </c>
      <c r="C30" s="8">
        <f>+'[1]Journal (Lakh)'!C30/100</f>
        <v>914.7976</v>
      </c>
      <c r="D30" s="8">
        <f>+'[1]Journal (Lakh)'!D30/100</f>
        <v>477.79449999999997</v>
      </c>
      <c r="E30" s="8">
        <f>+'[1]Journal (Lakh)'!E30/100</f>
        <v>192.7577</v>
      </c>
      <c r="F30" s="8">
        <f>+'[1]Journal (Lakh)'!F30/100</f>
        <v>285.0368</v>
      </c>
      <c r="G30" s="8">
        <f>+'[1]Journal (Lakh)'!G30/100</f>
        <v>297.7468</v>
      </c>
      <c r="H30" s="8">
        <f>+'[1]Journal (Lakh)'!H30/100</f>
        <v>2067.4157999999998</v>
      </c>
      <c r="I30" s="8">
        <f>+'[1]Journal (Lakh)'!I30/100</f>
        <v>1171.1906</v>
      </c>
      <c r="J30" s="8">
        <f>+'[1]Journal (Lakh)'!J30/100</f>
        <v>896.2252000000001</v>
      </c>
      <c r="K30" s="8">
        <f>+'[1]Journal (Lakh)'!K30/100</f>
        <v>1541.9026999999999</v>
      </c>
      <c r="L30" s="8">
        <f>+'[1]Journal (Lakh)'!L30/100</f>
        <v>55.3236</v>
      </c>
      <c r="M30" s="8">
        <f>+'[1]Journal (Lakh)'!M30/100</f>
        <v>119.5079</v>
      </c>
      <c r="N30" s="8">
        <f>+'[1]Journal (Lakh)'!N30/100</f>
        <v>101.0257</v>
      </c>
      <c r="O30" s="8">
        <f>+'[1]Journal (Lakh)'!O30/100</f>
        <v>437.9211</v>
      </c>
      <c r="P30" s="8">
        <f>+'[1]Journal (Lakh)'!P30/100</f>
        <v>6013.435699999999</v>
      </c>
      <c r="Q30" s="9">
        <f>+(P30/P$38)*100</f>
        <v>17.271465579725913</v>
      </c>
    </row>
    <row r="31" spans="1:17" s="14" customFormat="1" ht="19.5" customHeight="1">
      <c r="A31" s="11"/>
      <c r="B31" s="11" t="s">
        <v>20</v>
      </c>
      <c r="C31" s="12">
        <f>+'[1]Journal (Lakh)'!C31/100</f>
        <v>773.3267999999999</v>
      </c>
      <c r="D31" s="12">
        <f>+'[1]Journal (Lakh)'!D31/100</f>
        <v>446.0973</v>
      </c>
      <c r="E31" s="12">
        <f>+'[1]Journal (Lakh)'!E31/100</f>
        <v>175.1728</v>
      </c>
      <c r="F31" s="12">
        <f>+'[1]Journal (Lakh)'!F31/100</f>
        <v>270.9245</v>
      </c>
      <c r="G31" s="12">
        <f>+'[1]Journal (Lakh)'!G31/100</f>
        <v>247.7365</v>
      </c>
      <c r="H31" s="12">
        <f>+'[1]Journal (Lakh)'!H31/100</f>
        <v>2000.293</v>
      </c>
      <c r="I31" s="12">
        <f>+'[1]Journal (Lakh)'!I31/100</f>
        <v>1088.4328</v>
      </c>
      <c r="J31" s="12">
        <f>+'[1]Journal (Lakh)'!J31/100</f>
        <v>911.8602000000001</v>
      </c>
      <c r="K31" s="12">
        <f>+'[1]Journal (Lakh)'!K31/100</f>
        <v>1355.6734</v>
      </c>
      <c r="L31" s="12">
        <f>+'[1]Journal (Lakh)'!L31/100</f>
        <v>78.20060000000001</v>
      </c>
      <c r="M31" s="12">
        <f>+'[1]Journal (Lakh)'!M31/100</f>
        <v>104.6817</v>
      </c>
      <c r="N31" s="12">
        <f>+'[1]Journal (Lakh)'!N31/100</f>
        <v>97.11930000000001</v>
      </c>
      <c r="O31" s="12">
        <f>+'[1]Journal (Lakh)'!O31/100</f>
        <v>405.7041</v>
      </c>
      <c r="P31" s="15">
        <f>+'[1]Journal (Lakh)'!P31/100</f>
        <v>5508.832699999999</v>
      </c>
      <c r="Q31" s="13">
        <f>+(P31/P$39)*100</f>
        <v>17.98058018603001</v>
      </c>
    </row>
    <row r="32" spans="1:17" s="10" customFormat="1" ht="19.5" customHeight="1">
      <c r="A32" s="7">
        <v>15</v>
      </c>
      <c r="B32" s="7" t="s">
        <v>34</v>
      </c>
      <c r="C32" s="8">
        <f>+'[1]Journal (Lakh)'!C32/100</f>
        <v>429.1602</v>
      </c>
      <c r="D32" s="8">
        <f>+'[1]Journal (Lakh)'!D32/100</f>
        <v>239.91120000000004</v>
      </c>
      <c r="E32" s="8">
        <f>+'[1]Journal (Lakh)'!E32/100</f>
        <v>141.9795</v>
      </c>
      <c r="F32" s="8">
        <f>+'[1]Journal (Lakh)'!F32/100</f>
        <v>97.9317</v>
      </c>
      <c r="G32" s="8">
        <f>+'[1]Journal (Lakh)'!G32/100</f>
        <v>185.5878</v>
      </c>
      <c r="H32" s="8">
        <f>+'[1]Journal (Lakh)'!H32/100</f>
        <v>2168.7635999999998</v>
      </c>
      <c r="I32" s="8">
        <f>+'[1]Journal (Lakh)'!I32/100</f>
        <v>1361.5444</v>
      </c>
      <c r="J32" s="8">
        <f>+'[1]Journal (Lakh)'!J32/100</f>
        <v>807.2192</v>
      </c>
      <c r="K32" s="8">
        <f>+'[1]Journal (Lakh)'!K32/100</f>
        <v>1021.7136</v>
      </c>
      <c r="L32" s="8">
        <f>+'[1]Journal (Lakh)'!L32/100</f>
        <v>36.9169</v>
      </c>
      <c r="M32" s="8">
        <f>+'[1]Journal (Lakh)'!M32/100</f>
        <v>57.0454</v>
      </c>
      <c r="N32" s="8">
        <f>+'[1]Journal (Lakh)'!N32/100</f>
        <v>95.3599</v>
      </c>
      <c r="O32" s="8">
        <f>+'[1]Journal (Lakh)'!O32/100</f>
        <v>386.46139999999997</v>
      </c>
      <c r="P32" s="8">
        <f aca="true" t="shared" si="1" ref="P32:P37">C32+D32+G32+H32+K32+L32+M32+N32+O32</f>
        <v>4620.920000000001</v>
      </c>
      <c r="Q32" s="9">
        <f>+(P32/P$38)*100</f>
        <v>13.271957115408602</v>
      </c>
    </row>
    <row r="33" spans="1:17" s="14" customFormat="1" ht="19.5" customHeight="1">
      <c r="A33" s="11"/>
      <c r="B33" s="11" t="s">
        <v>20</v>
      </c>
      <c r="C33" s="12">
        <f>+'[1]Journal (Lakh)'!C33/100</f>
        <v>397.084</v>
      </c>
      <c r="D33" s="12">
        <f>+'[1]Journal (Lakh)'!D33/100</f>
        <v>201.1631</v>
      </c>
      <c r="E33" s="12">
        <f>+'[1]Journal (Lakh)'!E33/100</f>
        <v>136.7032</v>
      </c>
      <c r="F33" s="12">
        <f>+'[1]Journal (Lakh)'!F33/100</f>
        <v>64.4599</v>
      </c>
      <c r="G33" s="12">
        <f>+'[1]Journal (Lakh)'!G33/100</f>
        <v>164.03349999999998</v>
      </c>
      <c r="H33" s="12">
        <f>+'[1]Journal (Lakh)'!H33/100</f>
        <v>2137.1001</v>
      </c>
      <c r="I33" s="12">
        <f>+'[1]Journal (Lakh)'!I33/100</f>
        <v>1341.1344</v>
      </c>
      <c r="J33" s="12">
        <f>+'[1]Journal (Lakh)'!J33/100</f>
        <v>795.9657000000001</v>
      </c>
      <c r="K33" s="12">
        <f>+'[1]Journal (Lakh)'!K33/100</f>
        <v>854.0178000000001</v>
      </c>
      <c r="L33" s="12">
        <f>+'[1]Journal (Lakh)'!L33/100</f>
        <v>57.7922</v>
      </c>
      <c r="M33" s="12">
        <f>+'[1]Journal (Lakh)'!M33/100</f>
        <v>50.91479999999999</v>
      </c>
      <c r="N33" s="12">
        <f>+'[1]Journal (Lakh)'!N33/100</f>
        <v>71.8572</v>
      </c>
      <c r="O33" s="12">
        <f>+'[1]Journal (Lakh)'!O33/100</f>
        <v>345.93729999999994</v>
      </c>
      <c r="P33" s="12">
        <f t="shared" si="1"/>
        <v>4279.9</v>
      </c>
      <c r="Q33" s="13">
        <f>+(P33/P$39)*100</f>
        <v>13.969399567750504</v>
      </c>
    </row>
    <row r="34" spans="1:17" s="10" customFormat="1" ht="19.5" customHeight="1">
      <c r="A34" s="7">
        <v>16</v>
      </c>
      <c r="B34" s="7" t="s">
        <v>35</v>
      </c>
      <c r="C34" s="8">
        <f>+'[1]Journal (Lakh)'!C34/100</f>
        <v>647.93</v>
      </c>
      <c r="D34" s="8">
        <f>+'[1]Journal (Lakh)'!D34/100</f>
        <v>451.9712</v>
      </c>
      <c r="E34" s="8">
        <f>+'[1]Journal (Lakh)'!E34/100</f>
        <v>275.6816</v>
      </c>
      <c r="F34" s="8">
        <f>+'[1]Journal (Lakh)'!F34/100</f>
        <v>176.28959999999998</v>
      </c>
      <c r="G34" s="8">
        <f>+'[1]Journal (Lakh)'!G34/100</f>
        <v>306.43</v>
      </c>
      <c r="H34" s="8">
        <f>+'[1]Journal (Lakh)'!H34/100</f>
        <v>1817.13</v>
      </c>
      <c r="I34" s="8">
        <f>+'[1]Journal (Lakh)'!I34/100</f>
        <v>963.74</v>
      </c>
      <c r="J34" s="8">
        <f>+'[1]Journal (Lakh)'!J34/100</f>
        <v>853.39</v>
      </c>
      <c r="K34" s="8">
        <f>+'[1]Journal (Lakh)'!K34/100</f>
        <v>1256.14004</v>
      </c>
      <c r="L34" s="8">
        <f>+'[1]Journal (Lakh)'!L34/100</f>
        <v>30.0182</v>
      </c>
      <c r="M34" s="8">
        <f>+'[1]Journal (Lakh)'!M34/100</f>
        <v>91.42649999999999</v>
      </c>
      <c r="N34" s="8">
        <f>+'[1]Journal (Lakh)'!N34/100</f>
        <v>109.16883</v>
      </c>
      <c r="O34" s="8">
        <f>+'[1]Journal (Lakh)'!O34/100</f>
        <v>527.1064</v>
      </c>
      <c r="P34" s="8">
        <f t="shared" si="1"/>
        <v>5237.321169999999</v>
      </c>
      <c r="Q34" s="9">
        <f>+(P34/P$38)*100</f>
        <v>15.042351299711221</v>
      </c>
    </row>
    <row r="35" spans="1:17" s="14" customFormat="1" ht="19.5" customHeight="1">
      <c r="A35" s="11"/>
      <c r="B35" s="11" t="s">
        <v>36</v>
      </c>
      <c r="C35" s="12">
        <f>+'[1]Journal (Lakh)'!C35/100</f>
        <v>572.7935</v>
      </c>
      <c r="D35" s="12">
        <f>+'[1]Journal (Lakh)'!D35/100</f>
        <v>336.9293</v>
      </c>
      <c r="E35" s="12">
        <f>+'[1]Journal (Lakh)'!E35/100</f>
        <v>221.59529999999998</v>
      </c>
      <c r="F35" s="12">
        <f>+'[1]Journal (Lakh)'!F35/100</f>
        <v>115.334</v>
      </c>
      <c r="G35" s="12">
        <f>+'[1]Journal (Lakh)'!G35/100</f>
        <v>249.856</v>
      </c>
      <c r="H35" s="12">
        <f>+'[1]Journal (Lakh)'!H35/100</f>
        <v>1563.4825</v>
      </c>
      <c r="I35" s="12">
        <f>+'[1]Journal (Lakh)'!I35/100</f>
        <v>758.7660000000001</v>
      </c>
      <c r="J35" s="12">
        <f>+'[1]Journal (Lakh)'!J35/100</f>
        <v>804.7165</v>
      </c>
      <c r="K35" s="12">
        <f>+'[1]Journal (Lakh)'!K35/100</f>
        <v>900.7208999999999</v>
      </c>
      <c r="L35" s="12">
        <f>+'[1]Journal (Lakh)'!L35/100</f>
        <v>32.2225</v>
      </c>
      <c r="M35" s="12">
        <f>+'[1]Journal (Lakh)'!M35/100</f>
        <v>88.6776</v>
      </c>
      <c r="N35" s="12">
        <f>+'[1]Journal (Lakh)'!N35/100</f>
        <v>137.05360000000002</v>
      </c>
      <c r="O35" s="12">
        <f>+'[1]Journal (Lakh)'!O35/100</f>
        <v>396.03839999999997</v>
      </c>
      <c r="P35" s="12">
        <f t="shared" si="1"/>
        <v>4277.7743</v>
      </c>
      <c r="Q35" s="13">
        <f>+(P35/P$39)*100</f>
        <v>13.962461379320596</v>
      </c>
    </row>
    <row r="36" spans="1:17" s="10" customFormat="1" ht="19.5" customHeight="1">
      <c r="A36" s="7">
        <v>17</v>
      </c>
      <c r="B36" s="7" t="s">
        <v>37</v>
      </c>
      <c r="C36" s="8">
        <f>+'[1]Journal (Lakh)'!C36/100</f>
        <v>575.03</v>
      </c>
      <c r="D36" s="8">
        <f>+'[1]Journal (Lakh)'!D36/100</f>
        <v>390.45</v>
      </c>
      <c r="E36" s="8">
        <f>+'[1]Journal (Lakh)'!E36/100</f>
        <v>183.42</v>
      </c>
      <c r="F36" s="8">
        <f>+'[1]Journal (Lakh)'!F36/100</f>
        <v>207.03</v>
      </c>
      <c r="G36" s="8">
        <f>+'[1]Journal (Lakh)'!G36/100</f>
        <v>281.8</v>
      </c>
      <c r="H36" s="8">
        <f>+'[1]Journal (Lakh)'!H36/100</f>
        <v>1610.19</v>
      </c>
      <c r="I36" s="8">
        <f>+'[1]Journal (Lakh)'!I36/100</f>
        <v>868.39</v>
      </c>
      <c r="J36" s="8">
        <f>+'[1]Journal (Lakh)'!J36/100</f>
        <v>741.8</v>
      </c>
      <c r="K36" s="8">
        <f>+'[1]Journal (Lakh)'!K36/100</f>
        <v>1063.5066</v>
      </c>
      <c r="L36" s="8">
        <f>+'[1]Journal (Lakh)'!L36/100</f>
        <v>92.08</v>
      </c>
      <c r="M36" s="8">
        <f>+'[1]Journal (Lakh)'!M36/100</f>
        <v>99.8475</v>
      </c>
      <c r="N36" s="8">
        <f>+'[1]Journal (Lakh)'!N36/100</f>
        <v>101.12</v>
      </c>
      <c r="O36" s="8">
        <f>+'[1]Journal (Lakh)'!O36/100</f>
        <v>504.72589999999997</v>
      </c>
      <c r="P36" s="8">
        <f t="shared" si="1"/>
        <v>4718.75</v>
      </c>
      <c r="Q36" s="9">
        <f>+(P36/P$38)*100</f>
        <v>13.55293916326929</v>
      </c>
    </row>
    <row r="37" spans="1:17" s="14" customFormat="1" ht="19.5" customHeight="1">
      <c r="A37" s="11"/>
      <c r="B37" s="11" t="s">
        <v>20</v>
      </c>
      <c r="C37" s="12">
        <f>+'[1]Journal (Lakh)'!C37/100</f>
        <v>436.51</v>
      </c>
      <c r="D37" s="12">
        <f>+'[1]Journal (Lakh)'!D37/100</f>
        <v>332.53</v>
      </c>
      <c r="E37" s="12">
        <f>+'[1]Journal (Lakh)'!E37/100</f>
        <v>167.24</v>
      </c>
      <c r="F37" s="12">
        <f>+'[1]Journal (Lakh)'!F37/100</f>
        <v>165.29</v>
      </c>
      <c r="G37" s="12">
        <f>+'[1]Journal (Lakh)'!G37/100</f>
        <v>262.99</v>
      </c>
      <c r="H37" s="12">
        <f>+'[1]Journal (Lakh)'!H37/100</f>
        <v>1490.53</v>
      </c>
      <c r="I37" s="12">
        <f>+'[1]Journal (Lakh)'!I37/100</f>
        <v>803.34</v>
      </c>
      <c r="J37" s="12">
        <f>+'[1]Journal (Lakh)'!J37/100</f>
        <v>687.19</v>
      </c>
      <c r="K37" s="12">
        <f>+'[1]Journal (Lakh)'!K37/100</f>
        <v>713.45</v>
      </c>
      <c r="L37" s="12">
        <f>+'[1]Journal (Lakh)'!L37/100</f>
        <v>90.07</v>
      </c>
      <c r="M37" s="12">
        <f>+'[1]Journal (Lakh)'!M37/100</f>
        <v>82.86</v>
      </c>
      <c r="N37" s="12">
        <f>+'[1]Journal (Lakh)'!N37/100</f>
        <v>147.3</v>
      </c>
      <c r="O37" s="12">
        <f>+'[1]Journal (Lakh)'!O37/100</f>
        <v>404.33</v>
      </c>
      <c r="P37" s="12">
        <f t="shared" si="1"/>
        <v>3960.5700000000006</v>
      </c>
      <c r="Q37" s="13">
        <f>+(P37/P$39)*100</f>
        <v>12.927120924798624</v>
      </c>
    </row>
    <row r="38" spans="1:17" s="10" customFormat="1" ht="19.5" customHeight="1">
      <c r="A38" s="7"/>
      <c r="B38" s="7" t="s">
        <v>17</v>
      </c>
      <c r="C38" s="8">
        <f aca="true" t="shared" si="2" ref="C38:Q38">C4+C6+C8+C10+C12+C14+C16+C18+C30+C32+C34+C36+C20+C22+C24+C26+C28</f>
        <v>3934.0700316469615</v>
      </c>
      <c r="D38" s="8">
        <f t="shared" si="2"/>
        <v>2190.064964175396</v>
      </c>
      <c r="E38" s="8">
        <f t="shared" si="2"/>
        <v>1259.8495138844082</v>
      </c>
      <c r="F38" s="8">
        <f t="shared" si="2"/>
        <v>930.2154502909883</v>
      </c>
      <c r="G38" s="8">
        <f t="shared" si="2"/>
        <v>1683.1410282249687</v>
      </c>
      <c r="H38" s="8">
        <f t="shared" si="2"/>
        <v>15129.877155512993</v>
      </c>
      <c r="I38" s="8">
        <f t="shared" si="2"/>
        <v>9529.644227531382</v>
      </c>
      <c r="J38" s="8">
        <f t="shared" si="2"/>
        <v>5600.232927981608</v>
      </c>
      <c r="K38" s="8">
        <f t="shared" si="2"/>
        <v>7233.096435809733</v>
      </c>
      <c r="L38" s="8">
        <f t="shared" si="2"/>
        <v>401.07706436773907</v>
      </c>
      <c r="M38" s="8">
        <f t="shared" si="2"/>
        <v>861.9436473896169</v>
      </c>
      <c r="N38" s="8">
        <f t="shared" si="2"/>
        <v>884.7843552382177</v>
      </c>
      <c r="O38" s="8">
        <f t="shared" si="2"/>
        <v>2499.1162881098694</v>
      </c>
      <c r="P38" s="8">
        <f t="shared" si="2"/>
        <v>34817.1709704755</v>
      </c>
      <c r="Q38" s="8">
        <f t="shared" si="2"/>
        <v>99.99999999999994</v>
      </c>
    </row>
    <row r="39" spans="1:17" s="14" customFormat="1" ht="19.5" customHeight="1">
      <c r="A39" s="11"/>
      <c r="B39" s="11" t="s">
        <v>20</v>
      </c>
      <c r="C39" s="15">
        <f aca="true" t="shared" si="3" ref="C39:P39">C5+C7+C9+C11+C13+C15+C17+C19+C31+C33+C35+C37+C21+C23+C25+C27+C29</f>
        <v>3435.5540171779685</v>
      </c>
      <c r="D39" s="15">
        <f t="shared" si="3"/>
        <v>1991.4598737292285</v>
      </c>
      <c r="E39" s="15">
        <f t="shared" si="3"/>
        <v>1155.6899961015288</v>
      </c>
      <c r="F39" s="15">
        <f t="shared" si="3"/>
        <v>835.7698776277</v>
      </c>
      <c r="G39" s="15">
        <f t="shared" si="3"/>
        <v>1574.0536051868235</v>
      </c>
      <c r="H39" s="15">
        <f t="shared" si="3"/>
        <v>13490.30877750832</v>
      </c>
      <c r="I39" s="15">
        <f t="shared" si="3"/>
        <v>8383.705282168465</v>
      </c>
      <c r="J39" s="15">
        <f t="shared" si="3"/>
        <v>5106.6034953398585</v>
      </c>
      <c r="K39" s="15">
        <f t="shared" si="3"/>
        <v>6100.6500337182415</v>
      </c>
      <c r="L39" s="15">
        <f t="shared" si="3"/>
        <v>364.5985271862</v>
      </c>
      <c r="M39" s="15">
        <f t="shared" si="3"/>
        <v>714.6505149258521</v>
      </c>
      <c r="N39" s="15">
        <f t="shared" si="3"/>
        <v>903.8632908440185</v>
      </c>
      <c r="O39" s="15">
        <f t="shared" si="3"/>
        <v>2062.5418072101343</v>
      </c>
      <c r="P39" s="15">
        <f t="shared" si="3"/>
        <v>30637.680447486786</v>
      </c>
      <c r="Q39" s="15">
        <f>Q5+Q7+Q9+Q11+Q13+Q15+Q17+Q19+Q31+Q33+Q35+Q37+Q21+Q23+Q25+Q27</f>
        <v>100.00000000000001</v>
      </c>
    </row>
    <row r="40" spans="1:17" s="14" customFormat="1" ht="17.25" customHeight="1">
      <c r="A40" s="11"/>
      <c r="B40" s="7" t="s">
        <v>38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1:17" s="10" customFormat="1" ht="17.25" customHeight="1">
      <c r="A41" s="7">
        <v>18</v>
      </c>
      <c r="B41" s="7" t="s">
        <v>39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>
        <f>+'[1]Journal (Lakh)'!O41/100</f>
        <v>813.7139999999999</v>
      </c>
      <c r="P41" s="8">
        <f aca="true" t="shared" si="4" ref="P41:P48">C41+D41+G41+H41+K41+L41+M41+N41+O41</f>
        <v>813.7139999999999</v>
      </c>
      <c r="Q41" s="9"/>
    </row>
    <row r="42" spans="1:17" s="14" customFormat="1" ht="17.25" customHeight="1">
      <c r="A42" s="11"/>
      <c r="B42" s="11" t="s">
        <v>20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8">
        <f>+'[1]Journal (Lakh)'!O42/100</f>
        <v>744.6716</v>
      </c>
      <c r="P42" s="12">
        <f t="shared" si="4"/>
        <v>744.6716</v>
      </c>
      <c r="Q42" s="13"/>
    </row>
    <row r="43" spans="1:17" s="14" customFormat="1" ht="32.25" customHeight="1">
      <c r="A43" s="7">
        <v>19</v>
      </c>
      <c r="B43" s="18" t="s">
        <v>40</v>
      </c>
      <c r="C43" s="17"/>
      <c r="D43" s="17"/>
      <c r="E43" s="17"/>
      <c r="F43" s="17"/>
      <c r="G43" s="17"/>
      <c r="H43" s="17"/>
      <c r="I43" s="17"/>
      <c r="J43" s="17"/>
      <c r="K43" s="8">
        <f>+'[1]Journal (Lakh)'!K43/100</f>
        <v>965.5254</v>
      </c>
      <c r="L43" s="17"/>
      <c r="M43" s="17"/>
      <c r="N43" s="8">
        <f>+'[1]Journal (Lakh)'!N43/100</f>
        <v>10.501199999999999</v>
      </c>
      <c r="O43" s="8">
        <f>+'[1]Journal (Lakh)'!O43/100</f>
        <v>4.0116000000000005</v>
      </c>
      <c r="P43" s="8">
        <f t="shared" si="4"/>
        <v>980.0382000000001</v>
      </c>
      <c r="Q43" s="13"/>
    </row>
    <row r="44" spans="1:17" s="14" customFormat="1" ht="18" customHeight="1">
      <c r="A44" s="11"/>
      <c r="B44" s="11" t="s">
        <v>20</v>
      </c>
      <c r="C44" s="17"/>
      <c r="D44" s="17"/>
      <c r="E44" s="17"/>
      <c r="F44" s="17"/>
      <c r="G44" s="17"/>
      <c r="H44" s="17"/>
      <c r="I44" s="17"/>
      <c r="J44" s="17"/>
      <c r="K44" s="8">
        <f>+'[1]Journal (Lakh)'!K44/100</f>
        <v>488.8352</v>
      </c>
      <c r="L44" s="19"/>
      <c r="M44" s="19"/>
      <c r="N44" s="8">
        <f>+'[1]Journal (Lakh)'!N44/100</f>
        <v>16.4677</v>
      </c>
      <c r="O44" s="8">
        <f>+'[1]Journal (Lakh)'!O44/100</f>
        <v>4.557799999999999</v>
      </c>
      <c r="P44" s="12">
        <f t="shared" si="4"/>
        <v>509.86069999999995</v>
      </c>
      <c r="Q44" s="13"/>
    </row>
    <row r="45" spans="1:17" s="14" customFormat="1" ht="20.25" customHeight="1">
      <c r="A45" s="7">
        <v>20</v>
      </c>
      <c r="B45" s="7" t="s">
        <v>41</v>
      </c>
      <c r="C45" s="8"/>
      <c r="D45" s="8"/>
      <c r="E45" s="8"/>
      <c r="F45" s="8"/>
      <c r="G45" s="8"/>
      <c r="H45" s="8"/>
      <c r="I45" s="8"/>
      <c r="J45" s="8"/>
      <c r="K45" s="8">
        <f>+'[1]Journal (Lakh)'!K45/100</f>
        <v>106.4291067</v>
      </c>
      <c r="L45" s="8"/>
      <c r="M45" s="8"/>
      <c r="N45" s="8">
        <f>+'[1]Journal (Lakh)'!N45/100</f>
        <v>4.2645409999999995</v>
      </c>
      <c r="O45" s="8">
        <f>+'[1]Journal (Lakh)'!O45/100</f>
        <v>3.9650246</v>
      </c>
      <c r="P45" s="8">
        <f t="shared" si="4"/>
        <v>114.6586723</v>
      </c>
      <c r="Q45" s="9"/>
    </row>
    <row r="46" spans="1:17" s="14" customFormat="1" ht="18.75" customHeight="1">
      <c r="A46" s="11"/>
      <c r="B46" s="11" t="s">
        <v>20</v>
      </c>
      <c r="C46" s="12"/>
      <c r="D46" s="12"/>
      <c r="E46" s="12"/>
      <c r="F46" s="12"/>
      <c r="G46" s="12"/>
      <c r="H46" s="12"/>
      <c r="I46" s="12"/>
      <c r="J46" s="12"/>
      <c r="K46" s="12">
        <f>+'[1]Journal (Lakh)'!K46/100</f>
        <v>44.35336</v>
      </c>
      <c r="L46" s="12"/>
      <c r="M46" s="12"/>
      <c r="N46" s="12">
        <f>+'[1]Journal (Lakh)'!N46/100</f>
        <v>2.456</v>
      </c>
      <c r="O46" s="12">
        <f>+'[1]Journal (Lakh)'!O46/100</f>
        <v>2.1418</v>
      </c>
      <c r="P46" s="12">
        <f t="shared" si="4"/>
        <v>48.95116</v>
      </c>
      <c r="Q46" s="13"/>
    </row>
    <row r="47" spans="1:17" s="14" customFormat="1" ht="18.75" customHeight="1">
      <c r="A47" s="7">
        <v>21</v>
      </c>
      <c r="B47" s="7" t="s">
        <v>42</v>
      </c>
      <c r="C47" s="8"/>
      <c r="D47" s="8"/>
      <c r="E47" s="8"/>
      <c r="F47" s="8"/>
      <c r="G47" s="8"/>
      <c r="H47" s="8"/>
      <c r="I47" s="8"/>
      <c r="J47" s="8"/>
      <c r="K47" s="8">
        <f>+'[1]Journal (Lakh)'!K47/100</f>
        <v>0.1274</v>
      </c>
      <c r="L47" s="8"/>
      <c r="M47" s="8"/>
      <c r="N47" s="8">
        <f>+'[1]Journal (Lakh)'!N47/100</f>
        <v>0</v>
      </c>
      <c r="O47" s="8">
        <f>+'[1]Journal (Lakh)'!O47/100</f>
        <v>0</v>
      </c>
      <c r="P47" s="8">
        <f t="shared" si="4"/>
        <v>0.1274</v>
      </c>
      <c r="Q47" s="9"/>
    </row>
    <row r="48" spans="1:17" s="14" customFormat="1" ht="18.75" customHeight="1">
      <c r="A48" s="11"/>
      <c r="B48" s="11" t="s">
        <v>20</v>
      </c>
      <c r="C48" s="12"/>
      <c r="D48" s="12"/>
      <c r="E48" s="12"/>
      <c r="F48" s="12"/>
      <c r="G48" s="12"/>
      <c r="H48" s="12"/>
      <c r="I48" s="12"/>
      <c r="J48" s="12"/>
      <c r="K48" s="12">
        <f>+'[1]Journal (Lakh)'!K48/100</f>
        <v>0</v>
      </c>
      <c r="L48" s="12"/>
      <c r="M48" s="12"/>
      <c r="N48" s="12">
        <f>+'[1]Journal (Lakh)'!N48/100</f>
        <v>0</v>
      </c>
      <c r="O48" s="12">
        <f>+'[1]Journal (Lakh)'!O48/100</f>
        <v>0</v>
      </c>
      <c r="P48" s="12">
        <f t="shared" si="4"/>
        <v>0</v>
      </c>
      <c r="Q48" s="13"/>
    </row>
    <row r="49" spans="1:17" ht="15" customHeight="1">
      <c r="A49" s="20" t="s">
        <v>43</v>
      </c>
      <c r="B49" s="20"/>
      <c r="C49" s="20"/>
      <c r="D49" s="20"/>
      <c r="E49" s="20"/>
      <c r="F49" s="20"/>
      <c r="G49" s="20"/>
      <c r="H49" s="21"/>
      <c r="I49" s="21"/>
      <c r="J49" s="2"/>
      <c r="K49" s="2"/>
      <c r="L49" s="2"/>
      <c r="M49" s="2"/>
      <c r="N49" s="2"/>
      <c r="O49" s="2"/>
      <c r="P49" s="2"/>
      <c r="Q49" s="2"/>
    </row>
    <row r="50" spans="1:17" ht="15" customHeight="1">
      <c r="A50" s="22"/>
      <c r="B50" s="22" t="s">
        <v>44</v>
      </c>
      <c r="C50" s="22"/>
      <c r="D50" s="22"/>
      <c r="E50" s="22"/>
      <c r="F50" s="22"/>
      <c r="G50" s="22"/>
      <c r="H50" s="21"/>
      <c r="I50" s="21"/>
      <c r="J50" s="2"/>
      <c r="K50" s="23"/>
      <c r="L50" s="2"/>
      <c r="M50" s="2"/>
      <c r="N50" s="2"/>
      <c r="O50" s="2"/>
      <c r="P50" s="2"/>
      <c r="Q50" s="2"/>
    </row>
    <row r="51" spans="1:17" ht="15.75">
      <c r="A51" s="24" t="s">
        <v>45</v>
      </c>
      <c r="B51" s="24"/>
      <c r="C51" s="24"/>
      <c r="D51" s="24"/>
      <c r="E51" s="24"/>
      <c r="F51" s="24"/>
      <c r="G51" s="24"/>
      <c r="H51" s="24"/>
      <c r="I51" s="25"/>
      <c r="J51" s="26"/>
      <c r="K51" s="26"/>
      <c r="L51" s="26"/>
      <c r="M51" s="26"/>
      <c r="N51" s="26"/>
      <c r="O51" s="26"/>
      <c r="P51" s="27"/>
      <c r="Q51" s="2"/>
    </row>
    <row r="52" spans="1:17" ht="15.75">
      <c r="A52" s="28" t="s">
        <v>46</v>
      </c>
      <c r="B52" s="28"/>
      <c r="C52" s="28"/>
      <c r="D52" s="28"/>
      <c r="E52" s="28"/>
      <c r="F52" s="28"/>
      <c r="G52" s="28"/>
      <c r="H52" s="28"/>
      <c r="I52" s="21"/>
      <c r="J52" s="2"/>
      <c r="K52" s="23"/>
      <c r="L52" s="2"/>
      <c r="M52" s="2"/>
      <c r="N52" s="2"/>
      <c r="O52" s="2"/>
      <c r="P52" s="2"/>
      <c r="Q52" s="2"/>
    </row>
  </sheetData>
  <mergeCells count="3">
    <mergeCell ref="A49:G49"/>
    <mergeCell ref="A52:H52"/>
    <mergeCell ref="A51:H51"/>
  </mergeCells>
  <printOptions horizontalCentered="1" verticalCentered="1"/>
  <pageMargins left="0.2" right="0.25" top="0.21" bottom="0" header="0.25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2010-05-26T05:59:02Z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