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APRIL_2017_Website" sheetId="1" state="hidden" r:id="rId1"/>
    <sheet name="JUNE_2017_Website" sheetId="2" r:id="rId2"/>
  </sheets>
  <definedNames>
    <definedName name="New_India" localSheetId="1">'JUNE_2017_Website'!$B$81:$E$84</definedName>
    <definedName name="New_India">'APRIL_2017_Website'!$B$33:$E$36</definedName>
    <definedName name="_xlnm.Print_Area" localSheetId="0">'APRIL_2017_Website'!$A$1:$G$46</definedName>
    <definedName name="_xlnm.Print_Area" localSheetId="1">'JUNE_2017_Website'!$A$49:$G$94</definedName>
  </definedNames>
  <calcPr fullCalcOnLoad="1"/>
</workbook>
</file>

<file path=xl/sharedStrings.xml><?xml version="1.0" encoding="utf-8"?>
<sst xmlns="http://schemas.openxmlformats.org/spreadsheetml/2006/main" count="168" uniqueCount="109">
  <si>
    <t>INSURER</t>
  </si>
  <si>
    <t>GROWTH OVER THE CORRESPONDING PERIOD OF PREVIOUS YEAR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</si>
  <si>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</si>
  <si>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</si>
  <si>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</si>
  <si>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</si>
  <si>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</si>
  <si>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</si>
  <si>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</si>
  <si>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</si>
  <si>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</si>
  <si>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</si>
  <si>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</si>
  <si>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</si>
  <si>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</si>
  <si>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</si>
  <si>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</si>
  <si>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</si>
  <si>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</si>
  <si>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</si>
  <si>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</si>
  <si>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</si>
  <si>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</si>
  <si>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</si>
  <si>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</si>
  <si>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</si>
  <si>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</si>
  <si>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</si>
  <si>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</si>
  <si>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</si>
  <si>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</si>
  <si>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</si>
  <si>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</si>
  <si>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</si>
  <si>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</si>
  <si>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</si>
  <si>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</si>
  <si>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</si>
  <si>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</si>
  <si>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</si>
  <si>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</si>
  <si>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# Commenced operations in Dec 2015</t>
  </si>
  <si>
    <t>** commenced operations in October 2016</t>
  </si>
  <si>
    <t>2017-18</t>
  </si>
  <si>
    <t>INSURANCE REGULATORY AND DEVELOPMENT AUTHORITY OF INDIA</t>
  </si>
  <si>
    <t>For The Month of APRIL</t>
  </si>
  <si>
    <t>MARKET SHARE UPTO the Month Of April , 2017</t>
  </si>
  <si>
    <t>Upto APRIL 2017</t>
  </si>
  <si>
    <t>GROSS DIRECT PREMIUM UNDERWRITTEN FOR AND UPTO THE MONTH  OF APRIL, 2017</t>
  </si>
  <si>
    <t>(Rs. in crores)</t>
  </si>
  <si>
    <t>2016-17</t>
  </si>
  <si>
    <t>FLASH FIGURES -- NON LIFE INSURERS ( Provisional &amp; Unaudited)</t>
  </si>
  <si>
    <t>GROSS DIRECT PREMIUM UNDERWRITTEN FOR AND UPTO THE MONTH  OF JULY, 2017</t>
  </si>
  <si>
    <t>For The Month of JULY 2017</t>
  </si>
  <si>
    <t>Upto JULY 2017</t>
  </si>
  <si>
    <t>MARKET SHARE UPTO the Month Of  JULY, 2017</t>
  </si>
  <si>
    <t>Kotak Mahindra</t>
  </si>
  <si>
    <t>Reliance General *</t>
  </si>
  <si>
    <t xml:space="preserve"> </t>
  </si>
  <si>
    <t xml:space="preserve"> *  Figures revised by insurance company</t>
  </si>
  <si>
    <t xml:space="preserve">भारतीय बीमा विनियामक और  विकास प्राधिकरण </t>
  </si>
  <si>
    <t>फ्लैश फिगर्स - गैर जीवन बीमा (अनंतिम और अलेखन)</t>
  </si>
  <si>
    <t>जुलाई, 2017 के महीने  और बाद में सीधे प्रत्यक्ष प्रीमियम अधिग्रहण</t>
  </si>
  <si>
    <t>(रुपये- करोड़ों में)</t>
  </si>
  <si>
    <t>बीमाकर्ता</t>
  </si>
  <si>
    <t>जुलाई 2017 का महीना</t>
  </si>
  <si>
    <t xml:space="preserve">
जुलाई 2017 तक</t>
  </si>
  <si>
    <t>जुलाई, 2017 के महीने के मुकाबले बाजार शेयर</t>
  </si>
  <si>
    <t>पिछले साल की पुष्टि अवधि पर बढ़ोतरी</t>
  </si>
  <si>
    <t>रॉयल सुंदरम</t>
  </si>
  <si>
    <t>टाटा-एआईजी</t>
  </si>
  <si>
    <t>रिलायंस जनरल *</t>
  </si>
  <si>
    <t>इफको टोकियो</t>
  </si>
  <si>
    <t>आईसीआईसीआई लोम्बार्ड</t>
  </si>
  <si>
    <t>बजाज आलियांज</t>
  </si>
  <si>
    <t>एचडीएफसी एर्गो  जनरल</t>
  </si>
  <si>
    <t>चोलामंडलम</t>
  </si>
  <si>
    <t xml:space="preserve">फ्यूचर जेनेरली </t>
  </si>
  <si>
    <t xml:space="preserve">
यूनिवर्सल सोमपो</t>
  </si>
  <si>
    <t xml:space="preserve">
श्रीराम जनरल</t>
  </si>
  <si>
    <t xml:space="preserve">
भारती एक्सा जनरल</t>
  </si>
  <si>
    <t>रहेजा क्यूबीई</t>
  </si>
  <si>
    <t>एसबीआई जनरल</t>
  </si>
  <si>
    <t>एचडीएफसी जनरल (पूर्व में एल एंड टी जनरल के रूप में जाना जाता था)</t>
  </si>
  <si>
    <t>मेग्‍मा एचडीआई जनरल</t>
  </si>
  <si>
    <t>लिबर्टी विडियोकॉन</t>
  </si>
  <si>
    <t>कोटेक महिन्‍द्रा</t>
  </si>
  <si>
    <t>निजी क्षेत्र के जनरल इंश्योरर्स - कुल</t>
  </si>
  <si>
    <t>स्‍टार हैल्‍थ एलायड इंश्‍यो.</t>
  </si>
  <si>
    <t>अपोलो हैल्‍थ म्‍यूनिख</t>
  </si>
  <si>
    <t>मैक्‍स बूपा हैल्‍थ</t>
  </si>
  <si>
    <t>रेलीग्रयर हैल्‍थ इंश्‍योरेंस</t>
  </si>
  <si>
    <t>सिग्‍ना टीटीके हैल्‍थ इंश्‍यो. कं.</t>
  </si>
  <si>
    <t>आदित्या  बिड़ला हैल्‍थ **</t>
  </si>
  <si>
    <t>स्टैंड-अलोन प्राइवेट स्वास्थ्य बीमाकर्ता</t>
  </si>
  <si>
    <t>दी न्‍यू इंडिया</t>
  </si>
  <si>
    <t>दी नेशनल</t>
  </si>
  <si>
    <t>दी यूनाइटेड इंडिया</t>
  </si>
  <si>
    <t>दी  ओरिएंटल</t>
  </si>
  <si>
    <t>सार्वजनिक क्षेत्र के बीमाकर्ता कुल</t>
  </si>
  <si>
    <t>ईसीजीसी</t>
  </si>
  <si>
    <t>एग्री. इंश्‍योरेंस कं.</t>
  </si>
  <si>
    <t>विशेष पीएसयू बीमा कंपनियों</t>
  </si>
  <si>
    <t xml:space="preserve">प्राइवेट कुल योग </t>
  </si>
  <si>
    <t xml:space="preserve">पब्लिक  कुल योग </t>
  </si>
  <si>
    <t>कुल योग</t>
  </si>
  <si>
    <t xml:space="preserve">
नोट: बीमा कंपनियों द्वारा जमा आंकड़ों के आधार पर संकलित किया गया   </t>
  </si>
  <si>
    <t xml:space="preserve"> *  बीमा कंपनी द्वारा संशोधित आंकड़े</t>
  </si>
  <si>
    <t>** अक्टूबर 2016 में परिचालन शुरू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</si>
</sst>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[$-4009]dd\ mmmm\ yyyy"/>
    <numFmt numFmtId="180" formatCode="0.00000"/>
    <numFmt numFmtId="181" formatCode="0.0000"/>
    <numFmt numFmtId="182" formatCode="0.000"/>
    <numFmt numFmtId="183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Rupee Foradi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Inheri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212121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D6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Alignment="1">
      <alignment horizontal="right" vertical="center"/>
      <protection/>
    </xf>
    <xf numFmtId="0" fontId="4" fillId="0" borderId="0" xfId="59" applyFont="1" applyFill="1" applyAlignment="1">
      <alignment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Border="1">
      <alignment/>
      <protection/>
    </xf>
    <xf numFmtId="0" fontId="9" fillId="0" borderId="10" xfId="59" applyFont="1" applyFill="1" applyBorder="1">
      <alignment/>
      <protection/>
    </xf>
    <xf numFmtId="0" fontId="10" fillId="0" borderId="0" xfId="0" applyFont="1" applyAlignment="1">
      <alignment/>
    </xf>
    <xf numFmtId="2" fontId="4" fillId="0" borderId="0" xfId="59" applyNumberFormat="1" applyFont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 wrapText="1"/>
    </xf>
    <xf numFmtId="2" fontId="4" fillId="0" borderId="0" xfId="59" applyNumberFormat="1" applyFont="1" applyFill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/>
    </xf>
    <xf numFmtId="0" fontId="4" fillId="0" borderId="0" xfId="59" applyFont="1" applyFill="1" applyBorder="1" applyAlignment="1">
      <alignment vertical="center"/>
      <protection/>
    </xf>
    <xf numFmtId="0" fontId="5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vertical="center"/>
      <protection/>
    </xf>
    <xf numFmtId="2" fontId="3" fillId="34" borderId="10" xfId="45" applyNumberFormat="1" applyFont="1" applyFill="1" applyBorder="1" applyAlignment="1">
      <alignment vertical="center"/>
    </xf>
    <xf numFmtId="2" fontId="3" fillId="35" borderId="10" xfId="45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2" fontId="11" fillId="0" borderId="10" xfId="59" applyNumberFormat="1" applyFont="1" applyBorder="1" applyAlignment="1">
      <alignment/>
      <protection/>
    </xf>
    <xf numFmtId="2" fontId="11" fillId="0" borderId="10" xfId="45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2" fontId="12" fillId="33" borderId="10" xfId="59" applyNumberFormat="1" applyFont="1" applyFill="1" applyBorder="1" applyAlignment="1">
      <alignment/>
      <protection/>
    </xf>
    <xf numFmtId="2" fontId="12" fillId="33" borderId="10" xfId="45" applyNumberFormat="1" applyFont="1" applyFill="1" applyBorder="1" applyAlignment="1">
      <alignment/>
    </xf>
    <xf numFmtId="2" fontId="11" fillId="0" borderId="10" xfId="45" applyNumberFormat="1" applyFont="1" applyFill="1" applyBorder="1" applyAlignment="1">
      <alignment horizontal="right"/>
    </xf>
    <xf numFmtId="2" fontId="12" fillId="0" borderId="10" xfId="45" applyNumberFormat="1" applyFont="1" applyFill="1" applyBorder="1" applyAlignment="1">
      <alignment/>
    </xf>
    <xf numFmtId="2" fontId="12" fillId="34" borderId="10" xfId="59" applyNumberFormat="1" applyFont="1" applyFill="1" applyBorder="1" applyAlignment="1">
      <alignment/>
      <protection/>
    </xf>
    <xf numFmtId="2" fontId="12" fillId="34" borderId="10" xfId="45" applyNumberFormat="1" applyFont="1" applyFill="1" applyBorder="1" applyAlignment="1">
      <alignment/>
    </xf>
    <xf numFmtId="2" fontId="12" fillId="35" borderId="10" xfId="59" applyNumberFormat="1" applyFont="1" applyFill="1" applyBorder="1" applyAlignment="1">
      <alignment/>
      <protection/>
    </xf>
    <xf numFmtId="2" fontId="12" fillId="35" borderId="10" xfId="45" applyNumberFormat="1" applyFont="1" applyFill="1" applyBorder="1" applyAlignment="1">
      <alignment/>
    </xf>
    <xf numFmtId="0" fontId="11" fillId="0" borderId="0" xfId="59" applyFont="1" applyBorder="1" applyAlignment="1">
      <alignment vertical="center"/>
      <protection/>
    </xf>
    <xf numFmtId="2" fontId="11" fillId="0" borderId="0" xfId="59" applyNumberFormat="1" applyFont="1" applyAlignment="1">
      <alignment vertical="center"/>
      <protection/>
    </xf>
    <xf numFmtId="0" fontId="56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11" fillId="0" borderId="0" xfId="59" applyFont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43" fontId="55" fillId="0" borderId="12" xfId="42" applyFont="1" applyBorder="1" applyAlignment="1">
      <alignment/>
    </xf>
    <xf numFmtId="2" fontId="55" fillId="0" borderId="0" xfId="0" applyNumberFormat="1" applyFont="1" applyAlignment="1">
      <alignment/>
    </xf>
    <xf numFmtId="2" fontId="58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58" fillId="0" borderId="13" xfId="0" applyNumberFormat="1" applyFont="1" applyBorder="1" applyAlignment="1">
      <alignment/>
    </xf>
    <xf numFmtId="2" fontId="11" fillId="0" borderId="10" xfId="59" applyNumberFormat="1" applyFont="1" applyBorder="1" applyAlignment="1">
      <alignment horizontal="right"/>
      <protection/>
    </xf>
    <xf numFmtId="0" fontId="8" fillId="0" borderId="14" xfId="59" applyFont="1" applyBorder="1">
      <alignment/>
      <protection/>
    </xf>
    <xf numFmtId="0" fontId="58" fillId="0" borderId="10" xfId="0" applyFont="1" applyBorder="1" applyAlignment="1">
      <alignment horizontal="right"/>
    </xf>
    <xf numFmtId="2" fontId="55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4" fillId="0" borderId="0" xfId="59" applyNumberFormat="1" applyFont="1" applyAlignment="1">
      <alignment vertical="center"/>
      <protection/>
    </xf>
    <xf numFmtId="2" fontId="11" fillId="0" borderId="10" xfId="45" applyNumberFormat="1" applyFont="1" applyFill="1" applyBorder="1" applyAlignment="1">
      <alignment horizontal="right" vertical="center"/>
    </xf>
    <xf numFmtId="171" fontId="55" fillId="0" borderId="10" xfId="42" applyNumberFormat="1" applyFont="1" applyBorder="1" applyAlignment="1">
      <alignment horizontal="right" vertical="center" wrapText="1"/>
    </xf>
    <xf numFmtId="2" fontId="11" fillId="0" borderId="15" xfId="45" applyNumberFormat="1" applyFont="1" applyFill="1" applyBorder="1" applyAlignment="1">
      <alignment horizontal="right" vertical="center"/>
    </xf>
    <xf numFmtId="0" fontId="9" fillId="0" borderId="14" xfId="59" applyFont="1" applyFill="1" applyBorder="1">
      <alignment/>
      <protection/>
    </xf>
    <xf numFmtId="2" fontId="11" fillId="0" borderId="15" xfId="45" applyNumberFormat="1" applyFont="1" applyFill="1" applyBorder="1" applyAlignment="1">
      <alignment horizontal="right"/>
    </xf>
    <xf numFmtId="2" fontId="12" fillId="0" borderId="0" xfId="45" applyNumberFormat="1" applyFont="1" applyFill="1" applyBorder="1" applyAlignment="1">
      <alignment vertical="top" wrapText="1"/>
    </xf>
    <xf numFmtId="0" fontId="5" fillId="36" borderId="10" xfId="59" applyFont="1" applyFill="1" applyBorder="1">
      <alignment/>
      <protection/>
    </xf>
    <xf numFmtId="2" fontId="12" fillId="36" borderId="12" xfId="59" applyNumberFormat="1" applyFont="1" applyFill="1" applyBorder="1" applyAlignment="1">
      <alignment horizontal="right"/>
      <protection/>
    </xf>
    <xf numFmtId="2" fontId="12" fillId="36" borderId="10" xfId="59" applyNumberFormat="1" applyFont="1" applyFill="1" applyBorder="1" applyAlignment="1">
      <alignment horizontal="right"/>
      <protection/>
    </xf>
    <xf numFmtId="0" fontId="3" fillId="36" borderId="10" xfId="59" applyFont="1" applyFill="1" applyBorder="1" applyAlignment="1">
      <alignment vertical="center"/>
      <protection/>
    </xf>
    <xf numFmtId="2" fontId="3" fillId="33" borderId="10" xfId="45" applyNumberFormat="1" applyFont="1" applyFill="1" applyBorder="1" applyAlignment="1">
      <alignment vertical="center"/>
    </xf>
    <xf numFmtId="2" fontId="12" fillId="33" borderId="10" xfId="59" applyNumberFormat="1" applyFont="1" applyFill="1" applyBorder="1" applyAlignment="1">
      <alignment horizontal="right"/>
      <protection/>
    </xf>
    <xf numFmtId="2" fontId="3" fillId="37" borderId="10" xfId="45" applyNumberFormat="1" applyFont="1" applyFill="1" applyBorder="1" applyAlignment="1">
      <alignment vertical="center"/>
    </xf>
    <xf numFmtId="2" fontId="12" fillId="37" borderId="10" xfId="59" applyNumberFormat="1" applyFont="1" applyFill="1" applyBorder="1" applyAlignment="1">
      <alignment horizontal="right"/>
      <protection/>
    </xf>
    <xf numFmtId="2" fontId="3" fillId="38" borderId="10" xfId="45" applyNumberFormat="1" applyFont="1" applyFill="1" applyBorder="1" applyAlignment="1">
      <alignment vertical="center"/>
    </xf>
    <xf numFmtId="2" fontId="12" fillId="38" borderId="10" xfId="59" applyNumberFormat="1" applyFont="1" applyFill="1" applyBorder="1" applyAlignment="1">
      <alignment horizontal="right"/>
      <protection/>
    </xf>
    <xf numFmtId="0" fontId="4" fillId="0" borderId="10" xfId="59" applyFont="1" applyBorder="1" applyAlignment="1">
      <alignment vertical="center" wrapText="1"/>
      <protection/>
    </xf>
    <xf numFmtId="0" fontId="4" fillId="0" borderId="10" xfId="59" applyFont="1" applyFill="1" applyBorder="1" applyAlignment="1">
      <alignment vertical="center" wrapText="1"/>
      <protection/>
    </xf>
    <xf numFmtId="0" fontId="59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4" fillId="0" borderId="16" xfId="59" applyNumberFormat="1" applyFont="1" applyFill="1" applyBorder="1">
      <alignment/>
      <protection/>
    </xf>
    <xf numFmtId="0" fontId="8" fillId="0" borderId="0" xfId="0" applyFont="1" applyAlignment="1">
      <alignment/>
    </xf>
    <xf numFmtId="2" fontId="15" fillId="0" borderId="14" xfId="0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43" fontId="55" fillId="0" borderId="10" xfId="42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58" fillId="0" borderId="10" xfId="0" applyNumberFormat="1" applyFont="1" applyBorder="1" applyAlignment="1">
      <alignment horizontal="right"/>
    </xf>
    <xf numFmtId="0" fontId="58" fillId="0" borderId="0" xfId="0" applyFont="1" applyAlignment="1">
      <alignment horizontal="right"/>
    </xf>
    <xf numFmtId="2" fontId="11" fillId="0" borderId="18" xfId="45" applyNumberFormat="1" applyFont="1" applyFill="1" applyBorder="1" applyAlignment="1">
      <alignment horizontal="right"/>
    </xf>
    <xf numFmtId="2" fontId="11" fillId="0" borderId="12" xfId="45" applyNumberFormat="1" applyFont="1" applyFill="1" applyBorder="1" applyAlignment="1">
      <alignment horizontal="right"/>
    </xf>
    <xf numFmtId="4" fontId="55" fillId="0" borderId="10" xfId="0" applyNumberFormat="1" applyFont="1" applyBorder="1" applyAlignment="1">
      <alignment horizontal="right" vertical="center"/>
    </xf>
    <xf numFmtId="2" fontId="12" fillId="36" borderId="10" xfId="45" applyNumberFormat="1" applyFont="1" applyFill="1" applyBorder="1" applyAlignment="1">
      <alignment horizontal="right"/>
    </xf>
    <xf numFmtId="43" fontId="55" fillId="0" borderId="10" xfId="42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2" fontId="12" fillId="0" borderId="10" xfId="45" applyNumberFormat="1" applyFont="1" applyFill="1" applyBorder="1" applyAlignment="1">
      <alignment horizontal="right"/>
    </xf>
    <xf numFmtId="2" fontId="12" fillId="33" borderId="10" xfId="45" applyNumberFormat="1" applyFont="1" applyFill="1" applyBorder="1" applyAlignment="1">
      <alignment horizontal="right"/>
    </xf>
    <xf numFmtId="2" fontId="12" fillId="37" borderId="10" xfId="45" applyNumberFormat="1" applyFont="1" applyFill="1" applyBorder="1" applyAlignment="1">
      <alignment horizontal="right"/>
    </xf>
    <xf numFmtId="2" fontId="12" fillId="38" borderId="10" xfId="45" applyNumberFormat="1" applyFont="1" applyFill="1" applyBorder="1" applyAlignment="1">
      <alignment horizontal="right"/>
    </xf>
    <xf numFmtId="2" fontId="12" fillId="0" borderId="0" xfId="45" applyNumberFormat="1" applyFont="1" applyFill="1" applyBorder="1" applyAlignment="1">
      <alignment vertical="top" wrapText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Alignment="1" quotePrefix="1">
      <alignment horizontal="center" vertical="center"/>
      <protection/>
    </xf>
    <xf numFmtId="0" fontId="3" fillId="0" borderId="0" xfId="59" applyFont="1" applyFill="1" applyAlignment="1" quotePrefix="1">
      <alignment horizontal="center" vertical="center"/>
      <protection/>
    </xf>
    <xf numFmtId="0" fontId="3" fillId="0" borderId="0" xfId="59" applyFont="1" applyAlignment="1" quotePrefix="1">
      <alignment horizontal="center"/>
      <protection/>
    </xf>
    <xf numFmtId="0" fontId="3" fillId="0" borderId="0" xfId="59" applyFont="1" applyFill="1" applyAlignment="1" quotePrefix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3" fillId="0" borderId="10" xfId="59" applyFont="1" applyBorder="1" applyAlignment="1" quotePrefix="1">
      <alignment horizontal="center" vertical="center" wrapText="1"/>
      <protection/>
    </xf>
    <xf numFmtId="0" fontId="3" fillId="0" borderId="10" xfId="59" applyFont="1" applyFill="1" applyBorder="1" applyAlignment="1" quotePrefix="1">
      <alignment horizontal="center" vertical="center" wrapText="1"/>
      <protection/>
    </xf>
    <xf numFmtId="2" fontId="12" fillId="0" borderId="0" xfId="45" applyNumberFormat="1" applyFont="1" applyFill="1" applyBorder="1" applyAlignment="1">
      <alignment horizontal="left" vertical="top" wrapText="1"/>
    </xf>
    <xf numFmtId="0" fontId="13" fillId="0" borderId="0" xfId="59" applyFont="1" applyAlignment="1">
      <alignment horizontal="center" vertical="center"/>
      <protection/>
    </xf>
    <xf numFmtId="0" fontId="13" fillId="0" borderId="0" xfId="59" applyFont="1" applyFill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5"/>
  <sheetViews>
    <sheetView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J8" sqref="J8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99" t="s">
        <v>44</v>
      </c>
      <c r="B1" s="99"/>
      <c r="C1" s="99"/>
      <c r="D1" s="99"/>
      <c r="E1" s="99"/>
      <c r="F1" s="99"/>
      <c r="G1" s="100"/>
    </row>
    <row r="2" spans="1:7" ht="15.75" customHeight="1">
      <c r="A2" s="101" t="s">
        <v>51</v>
      </c>
      <c r="B2" s="101"/>
      <c r="C2" s="101"/>
      <c r="D2" s="101"/>
      <c r="E2" s="101"/>
      <c r="F2" s="101"/>
      <c r="G2" s="102"/>
    </row>
    <row r="3" spans="1:7" ht="15.75" customHeight="1">
      <c r="A3" s="103" t="s">
        <v>48</v>
      </c>
      <c r="B3" s="103"/>
      <c r="C3" s="103"/>
      <c r="D3" s="103"/>
      <c r="E3" s="103"/>
      <c r="F3" s="103"/>
      <c r="G3" s="104"/>
    </row>
    <row r="4" spans="2:6" ht="15.75" customHeight="1">
      <c r="B4" s="2"/>
      <c r="C4" s="3" t="s">
        <v>49</v>
      </c>
      <c r="D4" s="2"/>
      <c r="E4" s="2"/>
      <c r="F4" s="2"/>
    </row>
    <row r="5" spans="1:7" ht="22.5" customHeight="1">
      <c r="A5" s="105" t="s">
        <v>0</v>
      </c>
      <c r="B5" s="106" t="s">
        <v>45</v>
      </c>
      <c r="C5" s="107"/>
      <c r="D5" s="108" t="s">
        <v>47</v>
      </c>
      <c r="E5" s="109"/>
      <c r="F5" s="110" t="s">
        <v>46</v>
      </c>
      <c r="G5" s="111" t="s">
        <v>1</v>
      </c>
    </row>
    <row r="6" spans="1:7" ht="54" customHeight="1">
      <c r="A6" s="105"/>
      <c r="B6" s="5" t="s">
        <v>43</v>
      </c>
      <c r="C6" s="5" t="s">
        <v>50</v>
      </c>
      <c r="D6" s="5" t="s">
        <v>43</v>
      </c>
      <c r="E6" s="5" t="s">
        <v>50</v>
      </c>
      <c r="F6" s="110"/>
      <c r="G6" s="111"/>
    </row>
    <row r="7" spans="1:7" ht="20.25" customHeight="1">
      <c r="A7" s="6" t="s">
        <v>2</v>
      </c>
      <c r="B7" s="23">
        <v>250.03</v>
      </c>
      <c r="C7" s="23">
        <v>204.53</v>
      </c>
      <c r="D7" s="23">
        <v>250.03</v>
      </c>
      <c r="E7" s="23">
        <v>204.53</v>
      </c>
      <c r="F7" s="24">
        <f aca="true" t="shared" si="0" ref="F7:F43">(D7/D$43)*100</f>
        <v>2.0483476675190238</v>
      </c>
      <c r="G7" s="24">
        <f aca="true" t="shared" si="1" ref="G7:G24">(D7-E7)/E7*100</f>
        <v>22.246125262797634</v>
      </c>
    </row>
    <row r="8" spans="1:8" s="2" customFormat="1" ht="20.25" customHeight="1">
      <c r="A8" s="6" t="s">
        <v>3</v>
      </c>
      <c r="B8" s="23">
        <v>576</v>
      </c>
      <c r="C8" s="23">
        <v>445</v>
      </c>
      <c r="D8" s="23">
        <v>576</v>
      </c>
      <c r="E8" s="23">
        <v>445</v>
      </c>
      <c r="F8" s="24">
        <f t="shared" si="0"/>
        <v>4.71882676675182</v>
      </c>
      <c r="G8" s="24">
        <f t="shared" si="1"/>
        <v>29.438202247191008</v>
      </c>
      <c r="H8" s="1"/>
    </row>
    <row r="9" spans="1:8" s="2" customFormat="1" ht="20.25" customHeight="1">
      <c r="A9" s="6" t="s">
        <v>4</v>
      </c>
      <c r="B9" s="48">
        <v>509.83</v>
      </c>
      <c r="C9" s="48">
        <v>391.48</v>
      </c>
      <c r="D9" s="48">
        <v>509.83</v>
      </c>
      <c r="E9" s="48">
        <v>391.48</v>
      </c>
      <c r="F9" s="24">
        <f t="shared" si="0"/>
        <v>4.176735157106043</v>
      </c>
      <c r="G9" s="24">
        <f t="shared" si="1"/>
        <v>30.2314294472259</v>
      </c>
      <c r="H9" s="1"/>
    </row>
    <row r="10" spans="1:8" s="2" customFormat="1" ht="20.25" customHeight="1">
      <c r="A10" s="6" t="s">
        <v>5</v>
      </c>
      <c r="B10" s="43">
        <v>446.72</v>
      </c>
      <c r="C10" s="43">
        <v>419.81</v>
      </c>
      <c r="D10" s="43">
        <v>446.72</v>
      </c>
      <c r="E10" s="43">
        <v>419.81</v>
      </c>
      <c r="F10" s="24">
        <f t="shared" si="0"/>
        <v>3.659712314658634</v>
      </c>
      <c r="G10" s="24">
        <f t="shared" si="1"/>
        <v>6.410042638336397</v>
      </c>
      <c r="H10" s="1"/>
    </row>
    <row r="11" spans="1:8" s="2" customFormat="1" ht="20.25" customHeight="1">
      <c r="A11" s="6" t="s">
        <v>6</v>
      </c>
      <c r="B11" s="43">
        <v>1197.54</v>
      </c>
      <c r="C11" s="43">
        <v>1110.72</v>
      </c>
      <c r="D11" s="43">
        <v>1197.54</v>
      </c>
      <c r="E11" s="43">
        <v>1110.72</v>
      </c>
      <c r="F11" s="24">
        <f t="shared" si="0"/>
        <v>9.810735774749958</v>
      </c>
      <c r="G11" s="24">
        <f t="shared" si="1"/>
        <v>7.816551426101983</v>
      </c>
      <c r="H11" s="1"/>
    </row>
    <row r="12" spans="1:8" s="2" customFormat="1" ht="20.25" customHeight="1">
      <c r="A12" s="6" t="s">
        <v>7</v>
      </c>
      <c r="B12" s="48">
        <v>757.99</v>
      </c>
      <c r="C12" s="48">
        <v>600.24</v>
      </c>
      <c r="D12" s="48">
        <v>757.99</v>
      </c>
      <c r="E12" s="48">
        <v>600.24</v>
      </c>
      <c r="F12" s="24">
        <f t="shared" si="0"/>
        <v>6.209763022448286</v>
      </c>
      <c r="G12" s="24">
        <f t="shared" si="1"/>
        <v>26.281154204984674</v>
      </c>
      <c r="H12" s="1"/>
    </row>
    <row r="13" spans="1:8" s="2" customFormat="1" ht="20.25" customHeight="1">
      <c r="A13" s="6" t="s">
        <v>8</v>
      </c>
      <c r="B13" s="43">
        <v>760.63</v>
      </c>
      <c r="C13" s="43">
        <v>373.45</v>
      </c>
      <c r="D13" s="43">
        <v>760.63</v>
      </c>
      <c r="E13" s="43">
        <v>373.45</v>
      </c>
      <c r="F13" s="24">
        <f t="shared" si="0"/>
        <v>6.231390978462565</v>
      </c>
      <c r="G13" s="24">
        <f t="shared" si="1"/>
        <v>103.6765296559111</v>
      </c>
      <c r="H13" s="1"/>
    </row>
    <row r="14" spans="1:8" s="2" customFormat="1" ht="20.25" customHeight="1">
      <c r="A14" s="6" t="s">
        <v>9</v>
      </c>
      <c r="B14" s="23">
        <v>301.71</v>
      </c>
      <c r="C14" s="23">
        <v>200.06</v>
      </c>
      <c r="D14" s="23">
        <v>301.71</v>
      </c>
      <c r="E14" s="23">
        <v>200.06</v>
      </c>
      <c r="F14" s="24">
        <f t="shared" si="0"/>
        <v>2.471731291313701</v>
      </c>
      <c r="G14" s="24">
        <f t="shared" si="1"/>
        <v>50.80975707287813</v>
      </c>
      <c r="H14" s="1"/>
    </row>
    <row r="15" spans="1:8" s="2" customFormat="1" ht="20.25" customHeight="1">
      <c r="A15" s="6" t="s">
        <v>10</v>
      </c>
      <c r="B15" s="49">
        <v>224.12</v>
      </c>
      <c r="C15" s="49">
        <v>199.86</v>
      </c>
      <c r="D15" s="49">
        <v>224.12</v>
      </c>
      <c r="E15" s="49">
        <v>199.86</v>
      </c>
      <c r="F15" s="24">
        <f t="shared" si="0"/>
        <v>1.8360823870910037</v>
      </c>
      <c r="G15" s="24">
        <f t="shared" si="1"/>
        <v>12.1384969478635</v>
      </c>
      <c r="H15" s="1"/>
    </row>
    <row r="16" spans="1:8" s="2" customFormat="1" ht="20.25" customHeight="1">
      <c r="A16" s="6" t="s">
        <v>11</v>
      </c>
      <c r="B16" s="23">
        <v>93.55</v>
      </c>
      <c r="C16" s="23">
        <v>75.14</v>
      </c>
      <c r="D16" s="23">
        <v>93.55</v>
      </c>
      <c r="E16" s="23">
        <v>75.14</v>
      </c>
      <c r="F16" s="24">
        <f t="shared" si="0"/>
        <v>0.7663997292181125</v>
      </c>
      <c r="G16" s="24">
        <f t="shared" si="1"/>
        <v>24.500931594357194</v>
      </c>
      <c r="H16" s="1"/>
    </row>
    <row r="17" spans="1:8" s="2" customFormat="1" ht="20.25" customHeight="1">
      <c r="A17" s="7" t="s">
        <v>12</v>
      </c>
      <c r="B17" s="47">
        <v>135.82</v>
      </c>
      <c r="C17" s="50">
        <v>120.74</v>
      </c>
      <c r="D17" s="47">
        <v>135.82</v>
      </c>
      <c r="E17" s="50">
        <v>120.74</v>
      </c>
      <c r="F17" s="24">
        <f t="shared" si="0"/>
        <v>1.1126927976740144</v>
      </c>
      <c r="G17" s="24">
        <f t="shared" si="1"/>
        <v>12.489647175749544</v>
      </c>
      <c r="H17" s="1"/>
    </row>
    <row r="18" spans="1:8" s="2" customFormat="1" ht="20.25" customHeight="1">
      <c r="A18" s="7" t="s">
        <v>13</v>
      </c>
      <c r="B18" s="43">
        <v>113.47</v>
      </c>
      <c r="C18" s="43">
        <v>121.16</v>
      </c>
      <c r="D18" s="43">
        <v>113.47</v>
      </c>
      <c r="E18" s="43">
        <v>121.16</v>
      </c>
      <c r="F18" s="24">
        <f t="shared" si="0"/>
        <v>0.9295924882349463</v>
      </c>
      <c r="G18" s="24">
        <f t="shared" si="1"/>
        <v>-6.346979201056453</v>
      </c>
      <c r="H18" s="1"/>
    </row>
    <row r="19" spans="1:8" s="2" customFormat="1" ht="20.25" customHeight="1">
      <c r="A19" s="7" t="s">
        <v>14</v>
      </c>
      <c r="B19" s="42">
        <v>5.03</v>
      </c>
      <c r="C19" s="42">
        <v>4.2</v>
      </c>
      <c r="D19" s="42">
        <v>5.03</v>
      </c>
      <c r="E19" s="42">
        <v>4.2</v>
      </c>
      <c r="F19" s="24">
        <f t="shared" si="0"/>
        <v>0.04120781013326677</v>
      </c>
      <c r="G19" s="24">
        <f t="shared" si="1"/>
        <v>19.761904761904763</v>
      </c>
      <c r="H19" s="1"/>
    </row>
    <row r="20" spans="1:8" s="2" customFormat="1" ht="20.25" customHeight="1">
      <c r="A20" s="7" t="s">
        <v>15</v>
      </c>
      <c r="B20" s="23">
        <v>298</v>
      </c>
      <c r="C20" s="23">
        <v>194</v>
      </c>
      <c r="D20" s="23">
        <v>298</v>
      </c>
      <c r="E20" s="23">
        <v>194</v>
      </c>
      <c r="F20" s="24">
        <f t="shared" si="0"/>
        <v>2.4413374591875736</v>
      </c>
      <c r="G20" s="24">
        <f t="shared" si="1"/>
        <v>53.608247422680414</v>
      </c>
      <c r="H20" s="1"/>
    </row>
    <row r="21" spans="1:8" s="2" customFormat="1" ht="24">
      <c r="A21" s="8" t="s">
        <v>16</v>
      </c>
      <c r="B21" s="23">
        <v>21.53</v>
      </c>
      <c r="C21" s="23">
        <v>56.29</v>
      </c>
      <c r="D21" s="23">
        <v>21.53</v>
      </c>
      <c r="E21" s="23">
        <v>56.29</v>
      </c>
      <c r="F21" s="24">
        <f t="shared" si="0"/>
        <v>0.17638253522251163</v>
      </c>
      <c r="G21" s="24">
        <f t="shared" si="1"/>
        <v>-61.7516432758927</v>
      </c>
      <c r="H21" s="1"/>
    </row>
    <row r="22" spans="1:8" s="2" customFormat="1" ht="20.25" customHeight="1">
      <c r="A22" s="9" t="s">
        <v>17</v>
      </c>
      <c r="B22" s="23">
        <v>37.96</v>
      </c>
      <c r="C22" s="23">
        <v>28.48</v>
      </c>
      <c r="D22" s="23">
        <v>37.96</v>
      </c>
      <c r="E22" s="23">
        <v>28.48</v>
      </c>
      <c r="F22" s="24">
        <f t="shared" si="0"/>
        <v>0.3109837917810749</v>
      </c>
      <c r="G22" s="24">
        <f t="shared" si="1"/>
        <v>33.28651685393258</v>
      </c>
      <c r="H22" s="1"/>
    </row>
    <row r="23" spans="1:8" s="2" customFormat="1" ht="20.25" customHeight="1">
      <c r="A23" s="9" t="s">
        <v>18</v>
      </c>
      <c r="B23" s="47">
        <v>88.81</v>
      </c>
      <c r="C23" s="47">
        <v>62.44</v>
      </c>
      <c r="D23" s="47">
        <v>88.81</v>
      </c>
      <c r="E23" s="47">
        <v>62.44</v>
      </c>
      <c r="F23" s="24">
        <f t="shared" si="0"/>
        <v>0.7275677172833841</v>
      </c>
      <c r="G23" s="24">
        <f t="shared" si="1"/>
        <v>42.23254324151186</v>
      </c>
      <c r="H23" s="1"/>
    </row>
    <row r="24" spans="1:8" s="2" customFormat="1" ht="20.25" customHeight="1">
      <c r="A24" s="9" t="s">
        <v>19</v>
      </c>
      <c r="B24" s="49">
        <v>9.32</v>
      </c>
      <c r="C24" s="49">
        <v>2.15</v>
      </c>
      <c r="D24" s="49">
        <v>9.32</v>
      </c>
      <c r="E24" s="49">
        <v>2.15</v>
      </c>
      <c r="F24" s="24">
        <f t="shared" si="0"/>
        <v>0.07635323865647044</v>
      </c>
      <c r="G24" s="24">
        <f t="shared" si="1"/>
        <v>333.48837209302326</v>
      </c>
      <c r="H24" s="1"/>
    </row>
    <row r="25" spans="1:8" s="2" customFormat="1" ht="20.25" customHeight="1">
      <c r="A25" s="17" t="s">
        <v>20</v>
      </c>
      <c r="B25" s="26">
        <f>SUM(B7:B24)</f>
        <v>5828.0599999999995</v>
      </c>
      <c r="C25" s="26">
        <f>SUM(C7:C24)</f>
        <v>4609.749999999998</v>
      </c>
      <c r="D25" s="26">
        <f>SUM(D7:D24)</f>
        <v>5828.0599999999995</v>
      </c>
      <c r="E25" s="26">
        <f>SUM(E7:E24)</f>
        <v>4609.749999999998</v>
      </c>
      <c r="F25" s="27">
        <f t="shared" si="0"/>
        <v>47.74584292749238</v>
      </c>
      <c r="G25" s="27">
        <f aca="true" t="shared" si="2" ref="G25:G30">(D25-E25)/E25*100</f>
        <v>26.428982048918094</v>
      </c>
      <c r="H25" s="1"/>
    </row>
    <row r="26" spans="1:8" s="2" customFormat="1" ht="20.25" customHeight="1">
      <c r="A26" s="10" t="s">
        <v>21</v>
      </c>
      <c r="B26" s="42">
        <v>200.35</v>
      </c>
      <c r="C26" s="42">
        <v>143.02</v>
      </c>
      <c r="D26" s="42">
        <v>200.35</v>
      </c>
      <c r="E26" s="42">
        <v>143.02</v>
      </c>
      <c r="F26" s="24">
        <f t="shared" si="0"/>
        <v>1.6413488588866794</v>
      </c>
      <c r="G26" s="24">
        <f t="shared" si="2"/>
        <v>40.08530275485945</v>
      </c>
      <c r="H26" s="1"/>
    </row>
    <row r="27" spans="1:8" s="2" customFormat="1" ht="20.25" customHeight="1">
      <c r="A27" s="10" t="s">
        <v>22</v>
      </c>
      <c r="B27" s="23">
        <v>75.4</v>
      </c>
      <c r="C27" s="23">
        <v>62.18</v>
      </c>
      <c r="D27" s="23">
        <v>75.4</v>
      </c>
      <c r="E27" s="23">
        <v>62.18</v>
      </c>
      <c r="F27" s="24">
        <f t="shared" si="0"/>
        <v>0.6177075316199433</v>
      </c>
      <c r="G27" s="24">
        <f t="shared" si="2"/>
        <v>21.260855580572542</v>
      </c>
      <c r="H27" s="1"/>
    </row>
    <row r="28" spans="1:8" s="2" customFormat="1" ht="20.25" customHeight="1">
      <c r="A28" s="10" t="s">
        <v>23</v>
      </c>
      <c r="B28" s="46">
        <v>48.73393695004346</v>
      </c>
      <c r="C28" s="23">
        <v>40</v>
      </c>
      <c r="D28" s="46">
        <v>48.73393695004346</v>
      </c>
      <c r="E28" s="23">
        <v>40</v>
      </c>
      <c r="F28" s="24">
        <f t="shared" si="0"/>
        <v>0.39924827452961925</v>
      </c>
      <c r="G28" s="24">
        <f t="shared" si="2"/>
        <v>21.834842375108643</v>
      </c>
      <c r="H28" s="1"/>
    </row>
    <row r="29" spans="1:8" s="2" customFormat="1" ht="20.25" customHeight="1">
      <c r="A29" s="9" t="s">
        <v>24</v>
      </c>
      <c r="B29" s="44">
        <v>86.56</v>
      </c>
      <c r="C29" s="45">
        <v>62.03</v>
      </c>
      <c r="D29" s="44">
        <v>86.56</v>
      </c>
      <c r="E29" s="44">
        <v>62.03</v>
      </c>
      <c r="F29" s="24">
        <f t="shared" si="0"/>
        <v>0.7091348002257598</v>
      </c>
      <c r="G29" s="24">
        <f t="shared" si="2"/>
        <v>39.54538126712881</v>
      </c>
      <c r="H29" s="1"/>
    </row>
    <row r="30" spans="1:8" s="2" customFormat="1" ht="20.25" customHeight="1">
      <c r="A30" s="9" t="s">
        <v>25</v>
      </c>
      <c r="B30" s="25">
        <v>17.95</v>
      </c>
      <c r="C30" s="25">
        <v>11.14</v>
      </c>
      <c r="D30" s="25">
        <v>17.95</v>
      </c>
      <c r="E30" s="25">
        <v>11.14</v>
      </c>
      <c r="F30" s="24">
        <f t="shared" si="0"/>
        <v>0.14705371608193607</v>
      </c>
      <c r="G30" s="24">
        <f t="shared" si="2"/>
        <v>61.131059245960486</v>
      </c>
      <c r="H30" s="1"/>
    </row>
    <row r="31" spans="1:8" s="2" customFormat="1" ht="20.25" customHeight="1">
      <c r="A31" s="11" t="s">
        <v>26</v>
      </c>
      <c r="B31" s="22">
        <v>45.27</v>
      </c>
      <c r="C31" s="23">
        <v>0</v>
      </c>
      <c r="D31" s="22">
        <v>45.27</v>
      </c>
      <c r="E31" s="23">
        <v>0</v>
      </c>
      <c r="F31" s="24">
        <f t="shared" si="0"/>
        <v>0.37087029119940096</v>
      </c>
      <c r="G31" s="28" t="s">
        <v>27</v>
      </c>
      <c r="H31" s="1"/>
    </row>
    <row r="32" spans="1:11" s="2" customFormat="1" ht="20.25" customHeight="1">
      <c r="A32" s="17" t="s">
        <v>28</v>
      </c>
      <c r="B32" s="26">
        <f>SUM(B26:B31)</f>
        <v>474.26393695004344</v>
      </c>
      <c r="C32" s="26">
        <f>SUM(C26:C31)</f>
        <v>318.37</v>
      </c>
      <c r="D32" s="26">
        <f>SUM(D26:D31)</f>
        <v>474.26393695004344</v>
      </c>
      <c r="E32" s="26">
        <f>SUM(E26:E31)</f>
        <v>318.37</v>
      </c>
      <c r="F32" s="26">
        <f t="shared" si="0"/>
        <v>3.8853634725433386</v>
      </c>
      <c r="G32" s="26">
        <f aca="true" t="shared" si="3" ref="G32:G43">(D32-E32)/E32*100</f>
        <v>48.96627727174151</v>
      </c>
      <c r="H32" s="1"/>
      <c r="I32" s="12"/>
      <c r="J32" s="12"/>
      <c r="K32" s="12"/>
    </row>
    <row r="33" spans="1:8" s="2" customFormat="1" ht="20.25" customHeight="1">
      <c r="A33" s="6" t="s">
        <v>29</v>
      </c>
      <c r="B33" s="43">
        <v>2171.76</v>
      </c>
      <c r="C33" s="43">
        <v>1924.81</v>
      </c>
      <c r="D33" s="43">
        <v>2171.76</v>
      </c>
      <c r="E33" s="43">
        <v>1924.81</v>
      </c>
      <c r="F33" s="24">
        <f t="shared" si="0"/>
        <v>17.791943088473847</v>
      </c>
      <c r="G33" s="29">
        <f t="shared" si="3"/>
        <v>12.829837750219516</v>
      </c>
      <c r="H33" s="1"/>
    </row>
    <row r="34" spans="1:8" s="2" customFormat="1" ht="20.25" customHeight="1">
      <c r="A34" s="6" t="s">
        <v>30</v>
      </c>
      <c r="B34" s="47">
        <v>1295.68</v>
      </c>
      <c r="C34" s="21">
        <v>1156</v>
      </c>
      <c r="D34" s="47">
        <v>1295.68</v>
      </c>
      <c r="E34" s="21">
        <v>1156</v>
      </c>
      <c r="F34" s="24">
        <f t="shared" si="0"/>
        <v>10.614738654765624</v>
      </c>
      <c r="G34" s="29">
        <f t="shared" si="3"/>
        <v>12.083044982698969</v>
      </c>
      <c r="H34" s="1"/>
    </row>
    <row r="35" spans="1:8" s="2" customFormat="1" ht="20.25" customHeight="1">
      <c r="A35" s="6" t="s">
        <v>31</v>
      </c>
      <c r="B35" s="43">
        <v>1333.87</v>
      </c>
      <c r="C35" s="43">
        <v>1402.53</v>
      </c>
      <c r="D35" s="43">
        <v>1333.87</v>
      </c>
      <c r="E35" s="43">
        <v>1402.53</v>
      </c>
      <c r="F35" s="24">
        <f t="shared" si="0"/>
        <v>10.927606700290365</v>
      </c>
      <c r="G35" s="29">
        <f t="shared" si="3"/>
        <v>-4.895438956742464</v>
      </c>
      <c r="H35" s="1"/>
    </row>
    <row r="36" spans="1:8" s="2" customFormat="1" ht="20.25" customHeight="1">
      <c r="A36" s="6" t="s">
        <v>32</v>
      </c>
      <c r="B36" s="41">
        <v>1014.53</v>
      </c>
      <c r="C36" s="40">
        <v>1001.13</v>
      </c>
      <c r="D36" s="41">
        <v>1014.53</v>
      </c>
      <c r="E36" s="40">
        <v>1001.13</v>
      </c>
      <c r="F36" s="24">
        <f t="shared" si="0"/>
        <v>8.311443263320701</v>
      </c>
      <c r="G36" s="29">
        <f t="shared" si="3"/>
        <v>1.3384875091146982</v>
      </c>
      <c r="H36" s="1"/>
    </row>
    <row r="37" spans="1:8" s="2" customFormat="1" ht="20.25" customHeight="1">
      <c r="A37" s="18" t="s">
        <v>33</v>
      </c>
      <c r="B37" s="26">
        <f>SUM(B33:B36)</f>
        <v>5815.84</v>
      </c>
      <c r="C37" s="26">
        <f>SUM(C33:C36)</f>
        <v>5484.47</v>
      </c>
      <c r="D37" s="26">
        <f>SUM(D33:D36)</f>
        <v>5815.84</v>
      </c>
      <c r="E37" s="26">
        <f>SUM(E33:E36)</f>
        <v>5484.47</v>
      </c>
      <c r="F37" s="27">
        <f t="shared" si="0"/>
        <v>47.64573170685053</v>
      </c>
      <c r="G37" s="27">
        <f>(D37-E37)/E37*100</f>
        <v>6.041969415458556</v>
      </c>
      <c r="H37" s="1"/>
    </row>
    <row r="38" spans="1:13" s="2" customFormat="1" ht="20.25" customHeight="1">
      <c r="A38" s="6" t="s">
        <v>34</v>
      </c>
      <c r="B38" s="21">
        <v>86.71</v>
      </c>
      <c r="C38" s="21">
        <v>77.57</v>
      </c>
      <c r="D38" s="21">
        <v>86.71</v>
      </c>
      <c r="E38" s="21">
        <v>77.57</v>
      </c>
      <c r="F38" s="24">
        <f t="shared" si="0"/>
        <v>0.7103636613629346</v>
      </c>
      <c r="G38" s="29">
        <f>(D38-E38)/E38*100</f>
        <v>11.782905762537064</v>
      </c>
      <c r="H38" s="1"/>
      <c r="J38" s="12"/>
      <c r="K38" s="12"/>
      <c r="L38" s="12"/>
      <c r="M38" s="12"/>
    </row>
    <row r="39" spans="1:8" s="2" customFormat="1" ht="20.25" customHeight="1">
      <c r="A39" s="6" t="s">
        <v>35</v>
      </c>
      <c r="B39" s="23">
        <v>1.55</v>
      </c>
      <c r="C39" s="23">
        <v>38.56</v>
      </c>
      <c r="D39" s="23">
        <v>1.55</v>
      </c>
      <c r="E39" s="23">
        <v>38.56</v>
      </c>
      <c r="F39" s="24">
        <f t="shared" si="0"/>
        <v>0.01269823175080785</v>
      </c>
      <c r="G39" s="29">
        <f>(D39-E39)/E39*100</f>
        <v>-95.98029045643153</v>
      </c>
      <c r="H39" s="1"/>
    </row>
    <row r="40" spans="1:11" s="2" customFormat="1" ht="20.25" customHeight="1">
      <c r="A40" s="18" t="s">
        <v>36</v>
      </c>
      <c r="B40" s="26">
        <f>SUM(B38:B39)</f>
        <v>88.25999999999999</v>
      </c>
      <c r="C40" s="26">
        <f>SUM(C38:C39)</f>
        <v>116.13</v>
      </c>
      <c r="D40" s="26">
        <f>SUM(D38:D39)</f>
        <v>88.25999999999999</v>
      </c>
      <c r="E40" s="26">
        <f>SUM(E38:E39)</f>
        <v>116.13</v>
      </c>
      <c r="F40" s="27">
        <f t="shared" si="0"/>
        <v>0.7230618931137425</v>
      </c>
      <c r="G40" s="27">
        <f>(D40-E40)/E40*100</f>
        <v>-23.99896667527771</v>
      </c>
      <c r="H40" s="1"/>
      <c r="J40" s="12"/>
      <c r="K40" s="12"/>
    </row>
    <row r="41" spans="1:8" s="2" customFormat="1" ht="20.25" customHeight="1">
      <c r="A41" s="19" t="s">
        <v>37</v>
      </c>
      <c r="B41" s="30">
        <f>B25+B32</f>
        <v>6302.3239369500425</v>
      </c>
      <c r="C41" s="30">
        <f>C25+C32</f>
        <v>4928.119999999998</v>
      </c>
      <c r="D41" s="30">
        <f>D25+D32</f>
        <v>6302.3239369500425</v>
      </c>
      <c r="E41" s="30">
        <f>E25+E32</f>
        <v>4928.119999999998</v>
      </c>
      <c r="F41" s="31">
        <f t="shared" si="0"/>
        <v>51.63120640003572</v>
      </c>
      <c r="G41" s="31">
        <f t="shared" si="3"/>
        <v>27.88495282075203</v>
      </c>
      <c r="H41" s="1"/>
    </row>
    <row r="42" spans="1:8" s="2" customFormat="1" ht="20.25" customHeight="1">
      <c r="A42" s="19" t="s">
        <v>38</v>
      </c>
      <c r="B42" s="30">
        <f>B37+B40</f>
        <v>5904.1</v>
      </c>
      <c r="C42" s="30">
        <f>C37+C40</f>
        <v>5600.6</v>
      </c>
      <c r="D42" s="30">
        <f>D37+D40</f>
        <v>5904.1</v>
      </c>
      <c r="E42" s="30">
        <f>E37+E40</f>
        <v>5600.6</v>
      </c>
      <c r="F42" s="31">
        <f t="shared" si="0"/>
        <v>48.368793599964285</v>
      </c>
      <c r="G42" s="31">
        <f t="shared" si="3"/>
        <v>5.419062243331071</v>
      </c>
      <c r="H42" s="1"/>
    </row>
    <row r="43" spans="1:7" ht="20.25" customHeight="1">
      <c r="A43" s="20" t="s">
        <v>39</v>
      </c>
      <c r="B43" s="32">
        <f>B41+B42</f>
        <v>12206.423936950043</v>
      </c>
      <c r="C43" s="32">
        <f>C41+C42</f>
        <v>10528.719999999998</v>
      </c>
      <c r="D43" s="32">
        <f>D41+D42</f>
        <v>12206.423936950043</v>
      </c>
      <c r="E43" s="32">
        <f>E41+E42</f>
        <v>10528.719999999998</v>
      </c>
      <c r="F43" s="33">
        <f t="shared" si="0"/>
        <v>100</v>
      </c>
      <c r="G43" s="33">
        <f t="shared" si="3"/>
        <v>15.934547950273592</v>
      </c>
    </row>
    <row r="44" spans="1:7" ht="12.75" customHeight="1">
      <c r="A44" s="98" t="s">
        <v>40</v>
      </c>
      <c r="B44" s="98"/>
      <c r="C44" s="98"/>
      <c r="D44" s="98"/>
      <c r="E44" s="98"/>
      <c r="F44" s="98"/>
      <c r="G44" s="13"/>
    </row>
    <row r="45" spans="1:6" ht="15.75">
      <c r="A45" s="36" t="s">
        <v>41</v>
      </c>
      <c r="B45" s="37"/>
      <c r="C45" s="34"/>
      <c r="D45" s="34"/>
      <c r="E45" s="34"/>
      <c r="F45" s="35"/>
    </row>
    <row r="46" spans="1:6" ht="15.75">
      <c r="A46" s="38" t="s">
        <v>42</v>
      </c>
      <c r="B46" s="38"/>
      <c r="C46" s="35"/>
      <c r="D46" s="35"/>
      <c r="E46" s="35"/>
      <c r="F46" s="39"/>
    </row>
    <row r="47" spans="2:7" ht="12.75">
      <c r="B47" s="14"/>
      <c r="C47" s="14"/>
      <c r="D47" s="14"/>
      <c r="E47" s="14"/>
      <c r="F47" s="15"/>
      <c r="G47" s="15"/>
    </row>
    <row r="48" spans="2:7" ht="12.75">
      <c r="B48" s="2"/>
      <c r="C48" s="2"/>
      <c r="D48" s="2"/>
      <c r="E48" s="2"/>
      <c r="F48" s="2"/>
      <c r="G48" s="16"/>
    </row>
    <row r="49" spans="2:7" ht="12.75">
      <c r="B49" s="2"/>
      <c r="C49" s="2"/>
      <c r="D49" s="2"/>
      <c r="E49" s="2"/>
      <c r="F49" s="2"/>
      <c r="G49" s="16"/>
    </row>
    <row r="53" ht="33.75" customHeight="1"/>
    <row r="65395" ht="12.75">
      <c r="F65395" s="1">
        <v>0</v>
      </c>
    </row>
    <row r="65535" spans="1:6" s="4" customFormat="1" ht="12.75">
      <c r="A65535" s="1"/>
      <c r="B65535" s="1"/>
      <c r="C65535" s="1"/>
      <c r="D65535" s="1"/>
      <c r="E65535" s="1"/>
      <c r="F65535" s="1"/>
    </row>
  </sheetData>
  <sheetProtection/>
  <mergeCells count="9">
    <mergeCell ref="A44:F44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6"/>
  <sheetViews>
    <sheetView tabSelected="1"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D7" sqref="D7"/>
    </sheetView>
  </sheetViews>
  <sheetFormatPr defaultColWidth="9.140625" defaultRowHeight="15"/>
  <cols>
    <col min="1" max="1" width="52.851562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7.57421875" style="4" customWidth="1"/>
    <col min="8" max="8" width="9.57421875" style="1" bestFit="1" customWidth="1"/>
    <col min="9" max="16384" width="9.140625" style="1" customWidth="1"/>
  </cols>
  <sheetData>
    <row r="1" spans="1:7" ht="25.5" customHeight="1">
      <c r="A1" s="113" t="s">
        <v>60</v>
      </c>
      <c r="B1" s="113"/>
      <c r="C1" s="113"/>
      <c r="D1" s="113"/>
      <c r="E1" s="113"/>
      <c r="F1" s="113"/>
      <c r="G1" s="114"/>
    </row>
    <row r="2" spans="1:7" ht="26.25" customHeight="1">
      <c r="A2" s="101" t="s">
        <v>61</v>
      </c>
      <c r="B2" s="101"/>
      <c r="C2" s="101"/>
      <c r="D2" s="101"/>
      <c r="E2" s="101"/>
      <c r="F2" s="101"/>
      <c r="G2" s="102"/>
    </row>
    <row r="3" spans="1:7" ht="21" customHeight="1">
      <c r="A3" s="103" t="s">
        <v>62</v>
      </c>
      <c r="B3" s="103"/>
      <c r="C3" s="103"/>
      <c r="D3" s="103"/>
      <c r="E3" s="103"/>
      <c r="F3" s="103"/>
      <c r="G3" s="104"/>
    </row>
    <row r="4" spans="2:6" ht="15.75" customHeight="1">
      <c r="B4" s="2"/>
      <c r="C4" s="3" t="s">
        <v>63</v>
      </c>
      <c r="D4" s="2"/>
      <c r="E4" s="2"/>
      <c r="F4" s="2"/>
    </row>
    <row r="5" spans="1:7" ht="22.5" customHeight="1">
      <c r="A5" s="105" t="s">
        <v>64</v>
      </c>
      <c r="B5" s="106" t="s">
        <v>65</v>
      </c>
      <c r="C5" s="107"/>
      <c r="D5" s="108" t="s">
        <v>66</v>
      </c>
      <c r="E5" s="109"/>
      <c r="F5" s="110" t="s">
        <v>67</v>
      </c>
      <c r="G5" s="111" t="s">
        <v>68</v>
      </c>
    </row>
    <row r="6" spans="1:7" ht="54" customHeight="1">
      <c r="A6" s="105"/>
      <c r="B6" s="5" t="s">
        <v>43</v>
      </c>
      <c r="C6" s="5" t="s">
        <v>50</v>
      </c>
      <c r="D6" s="5" t="s">
        <v>43</v>
      </c>
      <c r="E6" s="5" t="s">
        <v>50</v>
      </c>
      <c r="F6" s="110"/>
      <c r="G6" s="111"/>
    </row>
    <row r="7" spans="1:10" ht="20.25" customHeight="1">
      <c r="A7" s="6" t="s">
        <v>69</v>
      </c>
      <c r="B7" s="53">
        <v>189.06</v>
      </c>
      <c r="C7" s="53">
        <v>176.29</v>
      </c>
      <c r="D7" s="53">
        <v>847.76</v>
      </c>
      <c r="E7" s="53">
        <v>720.35</v>
      </c>
      <c r="F7" s="28">
        <f aca="true" t="shared" si="0" ref="F7:F43">(D7/D$43)*100</f>
        <v>1.968009393942597</v>
      </c>
      <c r="G7" s="28">
        <f aca="true" t="shared" si="1" ref="G7:G30">(D7-E7)/E7*100</f>
        <v>17.68723537169431</v>
      </c>
      <c r="H7" s="56"/>
      <c r="I7" s="56"/>
      <c r="J7" s="56"/>
    </row>
    <row r="8" spans="1:10" s="2" customFormat="1" ht="20.25" customHeight="1">
      <c r="A8" s="6" t="s">
        <v>70</v>
      </c>
      <c r="B8" s="54">
        <v>398</v>
      </c>
      <c r="C8" s="55">
        <v>295</v>
      </c>
      <c r="D8" s="55">
        <v>1689</v>
      </c>
      <c r="E8" s="55">
        <v>1219</v>
      </c>
      <c r="F8" s="28">
        <f t="shared" si="0"/>
        <v>3.92088311122139</v>
      </c>
      <c r="G8" s="28">
        <f t="shared" si="1"/>
        <v>38.55619360131255</v>
      </c>
      <c r="H8" s="56"/>
      <c r="I8" s="56"/>
      <c r="J8" s="56"/>
    </row>
    <row r="9" spans="1:10" s="2" customFormat="1" ht="20.25" customHeight="1">
      <c r="A9" s="6" t="s">
        <v>71</v>
      </c>
      <c r="B9" s="83">
        <v>399.68</v>
      </c>
      <c r="C9" s="83">
        <v>293.79</v>
      </c>
      <c r="D9" s="83">
        <v>1668.43</v>
      </c>
      <c r="E9" s="83">
        <v>1179.06</v>
      </c>
      <c r="F9" s="28">
        <f t="shared" si="0"/>
        <v>3.8731314442007725</v>
      </c>
      <c r="G9" s="28">
        <f t="shared" si="1"/>
        <v>41.50509728088478</v>
      </c>
      <c r="H9" s="56"/>
      <c r="I9" s="56"/>
      <c r="J9" s="56"/>
    </row>
    <row r="10" spans="1:10" s="2" customFormat="1" ht="20.25" customHeight="1">
      <c r="A10" s="6" t="s">
        <v>72</v>
      </c>
      <c r="B10" s="84">
        <v>344.76</v>
      </c>
      <c r="C10" s="84">
        <v>342.97</v>
      </c>
      <c r="D10" s="84">
        <v>1560.94</v>
      </c>
      <c r="E10" s="84">
        <v>1471.13</v>
      </c>
      <c r="F10" s="28">
        <f t="shared" si="0"/>
        <v>3.623601707300129</v>
      </c>
      <c r="G10" s="28">
        <f t="shared" si="1"/>
        <v>6.104830980266866</v>
      </c>
      <c r="H10" s="56"/>
      <c r="I10" s="56"/>
      <c r="J10" s="56"/>
    </row>
    <row r="11" spans="1:10" s="2" customFormat="1" ht="20.25" customHeight="1">
      <c r="A11" s="6" t="s">
        <v>73</v>
      </c>
      <c r="B11" s="85">
        <v>1009.7</v>
      </c>
      <c r="C11" s="84">
        <v>910.44</v>
      </c>
      <c r="D11" s="85">
        <v>4330.55</v>
      </c>
      <c r="E11" s="85">
        <v>3790.85</v>
      </c>
      <c r="F11" s="28">
        <f t="shared" si="0"/>
        <v>10.053037511722792</v>
      </c>
      <c r="G11" s="28">
        <f t="shared" si="1"/>
        <v>14.236912565783408</v>
      </c>
      <c r="H11" s="56"/>
      <c r="I11" s="56"/>
      <c r="J11" s="56"/>
    </row>
    <row r="12" spans="1:10" s="2" customFormat="1" ht="20.25" customHeight="1">
      <c r="A12" s="6" t="s">
        <v>74</v>
      </c>
      <c r="B12" s="53">
        <v>590.13</v>
      </c>
      <c r="C12" s="53">
        <v>597.91</v>
      </c>
      <c r="D12" s="86">
        <v>2553.84</v>
      </c>
      <c r="E12" s="86">
        <v>2114.38</v>
      </c>
      <c r="F12" s="28">
        <f t="shared" si="0"/>
        <v>5.92854240660843</v>
      </c>
      <c r="G12" s="28">
        <f t="shared" si="1"/>
        <v>20.784343400902394</v>
      </c>
      <c r="H12" s="56"/>
      <c r="I12" s="56"/>
      <c r="J12" s="56"/>
    </row>
    <row r="13" spans="1:10" s="2" customFormat="1" ht="20.25" customHeight="1">
      <c r="A13" s="6" t="s">
        <v>75</v>
      </c>
      <c r="B13" s="84">
        <v>452.18</v>
      </c>
      <c r="C13" s="84">
        <v>319.69</v>
      </c>
      <c r="D13" s="85">
        <v>2149.02</v>
      </c>
      <c r="E13" s="85">
        <v>1202.34</v>
      </c>
      <c r="F13" s="28">
        <f t="shared" si="0"/>
        <v>4.988784028227941</v>
      </c>
      <c r="G13" s="28">
        <f t="shared" si="1"/>
        <v>78.73646389540397</v>
      </c>
      <c r="H13" s="56"/>
      <c r="I13" s="56"/>
      <c r="J13" s="56"/>
    </row>
    <row r="14" spans="1:10" s="2" customFormat="1" ht="20.25" customHeight="1">
      <c r="A14" s="6" t="s">
        <v>76</v>
      </c>
      <c r="B14" s="51">
        <v>383</v>
      </c>
      <c r="C14" s="51">
        <v>246.87</v>
      </c>
      <c r="D14" s="51">
        <v>1256.81</v>
      </c>
      <c r="E14" s="51">
        <v>896.27</v>
      </c>
      <c r="F14" s="28">
        <f t="shared" si="0"/>
        <v>2.917587390772147</v>
      </c>
      <c r="G14" s="28">
        <f t="shared" si="1"/>
        <v>40.22671739542771</v>
      </c>
      <c r="H14" s="56"/>
      <c r="I14" s="56"/>
      <c r="J14" s="56"/>
    </row>
    <row r="15" spans="1:10" s="2" customFormat="1" ht="20.25" customHeight="1">
      <c r="A15" s="6" t="s">
        <v>77</v>
      </c>
      <c r="B15" s="87">
        <v>163.36</v>
      </c>
      <c r="C15" s="87">
        <v>137.19</v>
      </c>
      <c r="D15" s="87">
        <v>666.59</v>
      </c>
      <c r="E15" s="87">
        <v>593.7</v>
      </c>
      <c r="F15" s="28">
        <f t="shared" si="0"/>
        <v>1.5474372250497732</v>
      </c>
      <c r="G15" s="28">
        <f t="shared" si="1"/>
        <v>12.277244399528378</v>
      </c>
      <c r="H15" s="56"/>
      <c r="I15" s="56"/>
      <c r="J15" s="56"/>
    </row>
    <row r="16" spans="1:10" s="2" customFormat="1" ht="20.25" customHeight="1">
      <c r="A16" s="73" t="s">
        <v>78</v>
      </c>
      <c r="B16" s="58">
        <v>75.88</v>
      </c>
      <c r="C16" s="58">
        <v>70.55</v>
      </c>
      <c r="D16" s="58">
        <v>360.65999999999997</v>
      </c>
      <c r="E16" s="58">
        <v>294.5452</v>
      </c>
      <c r="F16" s="59">
        <f t="shared" si="0"/>
        <v>0.8372443474796369</v>
      </c>
      <c r="G16" s="57">
        <f t="shared" si="1"/>
        <v>22.446402114174646</v>
      </c>
      <c r="H16" s="56"/>
      <c r="I16" s="56"/>
      <c r="J16" s="56"/>
    </row>
    <row r="17" spans="1:10" s="2" customFormat="1" ht="20.25" customHeight="1">
      <c r="A17" s="74" t="s">
        <v>79</v>
      </c>
      <c r="B17" s="84">
        <v>165.34</v>
      </c>
      <c r="C17" s="84">
        <v>153.97</v>
      </c>
      <c r="D17" s="84">
        <v>644</v>
      </c>
      <c r="E17" s="84">
        <v>574.73</v>
      </c>
      <c r="F17" s="88">
        <f t="shared" si="0"/>
        <v>1.4949962839707376</v>
      </c>
      <c r="G17" s="89">
        <f t="shared" si="1"/>
        <v>12.052616010996465</v>
      </c>
      <c r="H17" s="56"/>
      <c r="I17" s="56"/>
      <c r="J17" s="56"/>
    </row>
    <row r="18" spans="1:10" s="2" customFormat="1" ht="20.25" customHeight="1">
      <c r="A18" s="74" t="s">
        <v>80</v>
      </c>
      <c r="B18" s="84">
        <v>93.33</v>
      </c>
      <c r="C18" s="84">
        <v>112.05</v>
      </c>
      <c r="D18" s="84">
        <v>409.7</v>
      </c>
      <c r="E18" s="84">
        <v>444.4</v>
      </c>
      <c r="F18" s="61">
        <f t="shared" si="0"/>
        <v>0.9510869216503279</v>
      </c>
      <c r="G18" s="28">
        <f t="shared" si="1"/>
        <v>-7.808280828082806</v>
      </c>
      <c r="H18" s="56"/>
      <c r="I18" s="56"/>
      <c r="J18" s="56"/>
    </row>
    <row r="19" spans="1:10" s="2" customFormat="1" ht="20.25" customHeight="1">
      <c r="A19" s="7" t="s">
        <v>81</v>
      </c>
      <c r="B19" s="84">
        <v>5.93</v>
      </c>
      <c r="C19" s="84">
        <v>4.54</v>
      </c>
      <c r="D19" s="84">
        <v>23.39</v>
      </c>
      <c r="E19" s="84">
        <v>16.9</v>
      </c>
      <c r="F19" s="61">
        <f t="shared" si="0"/>
        <v>0.054298079319993094</v>
      </c>
      <c r="G19" s="28">
        <f t="shared" si="1"/>
        <v>38.40236686390534</v>
      </c>
      <c r="H19" s="56"/>
      <c r="I19" s="56"/>
      <c r="J19" s="56"/>
    </row>
    <row r="20" spans="1:10" s="2" customFormat="1" ht="20.25" customHeight="1">
      <c r="A20" s="7" t="s">
        <v>82</v>
      </c>
      <c r="B20" s="54">
        <v>182</v>
      </c>
      <c r="C20" s="54">
        <v>157</v>
      </c>
      <c r="D20" s="54">
        <v>848</v>
      </c>
      <c r="E20" s="54">
        <v>663</v>
      </c>
      <c r="F20" s="61">
        <f t="shared" si="0"/>
        <v>1.968566535414884</v>
      </c>
      <c r="G20" s="28">
        <f t="shared" si="1"/>
        <v>27.90346907993967</v>
      </c>
      <c r="H20" s="56"/>
      <c r="I20" s="56"/>
      <c r="J20" s="56"/>
    </row>
    <row r="21" spans="1:10" s="2" customFormat="1" ht="15">
      <c r="A21" s="75" t="s">
        <v>83</v>
      </c>
      <c r="B21" s="84">
        <v>14.71</v>
      </c>
      <c r="C21" s="84">
        <v>31.52</v>
      </c>
      <c r="D21" s="84">
        <v>67.58</v>
      </c>
      <c r="E21" s="84">
        <v>167.75</v>
      </c>
      <c r="F21" s="61">
        <f t="shared" si="0"/>
        <v>0.15688175290487955</v>
      </c>
      <c r="G21" s="28">
        <f t="shared" si="1"/>
        <v>-59.71385991058122</v>
      </c>
      <c r="H21" s="56"/>
      <c r="I21" s="56"/>
      <c r="J21" s="56"/>
    </row>
    <row r="22" spans="1:10" s="2" customFormat="1" ht="20.25" customHeight="1">
      <c r="A22" s="9" t="s">
        <v>84</v>
      </c>
      <c r="B22" s="51">
        <v>44.63</v>
      </c>
      <c r="C22" s="51">
        <v>36.9</v>
      </c>
      <c r="D22" s="51">
        <v>155.61</v>
      </c>
      <c r="E22" s="51">
        <v>129.85</v>
      </c>
      <c r="F22" s="61">
        <f t="shared" si="0"/>
        <v>0.36123660209423364</v>
      </c>
      <c r="G22" s="28">
        <f t="shared" si="1"/>
        <v>19.83827493261457</v>
      </c>
      <c r="H22" s="56"/>
      <c r="I22" s="56"/>
      <c r="J22" s="56"/>
    </row>
    <row r="23" spans="1:10" s="2" customFormat="1" ht="20.25" customHeight="1">
      <c r="A23" s="76" t="s">
        <v>85</v>
      </c>
      <c r="B23" s="54">
        <v>62</v>
      </c>
      <c r="C23" s="54">
        <v>46</v>
      </c>
      <c r="D23" s="54">
        <v>276</v>
      </c>
      <c r="E23" s="54">
        <v>192</v>
      </c>
      <c r="F23" s="61">
        <f t="shared" si="0"/>
        <v>0.6407126931303161</v>
      </c>
      <c r="G23" s="28">
        <f t="shared" si="1"/>
        <v>43.75</v>
      </c>
      <c r="H23" s="56"/>
      <c r="I23" s="56"/>
      <c r="J23" s="56"/>
    </row>
    <row r="24" spans="1:10" s="2" customFormat="1" ht="20.25" customHeight="1">
      <c r="A24" s="77" t="s">
        <v>86</v>
      </c>
      <c r="B24" s="90">
        <v>14.423029520613385</v>
      </c>
      <c r="C24" s="90">
        <v>4.817065991999998</v>
      </c>
      <c r="D24" s="90">
        <v>50.39811155200395</v>
      </c>
      <c r="E24" s="90">
        <v>15.031724941000002</v>
      </c>
      <c r="F24" s="61">
        <f t="shared" si="0"/>
        <v>0.11699532529408167</v>
      </c>
      <c r="G24" s="28">
        <f t="shared" si="1"/>
        <v>235.2782980650467</v>
      </c>
      <c r="H24" s="56"/>
      <c r="I24" s="56"/>
      <c r="J24" s="56"/>
    </row>
    <row r="25" spans="1:10" s="2" customFormat="1" ht="20.25" customHeight="1">
      <c r="A25" s="63" t="s">
        <v>87</v>
      </c>
      <c r="B25" s="64">
        <f>SUM(B7:B24)</f>
        <v>4588.113029520614</v>
      </c>
      <c r="C25" s="64">
        <f>SUM(C7:C24)</f>
        <v>3937.4970659920004</v>
      </c>
      <c r="D25" s="64">
        <f>SUM(D7:D24)</f>
        <v>19558.278111552005</v>
      </c>
      <c r="E25" s="64">
        <f>SUM(E7:E24)</f>
        <v>15685.286924941001</v>
      </c>
      <c r="F25" s="91">
        <f t="shared" si="0"/>
        <v>45.40303276030506</v>
      </c>
      <c r="G25" s="91">
        <f t="shared" si="1"/>
        <v>24.691873378819757</v>
      </c>
      <c r="H25" s="56"/>
      <c r="I25" s="56"/>
      <c r="J25" s="56"/>
    </row>
    <row r="26" spans="1:10" s="2" customFormat="1" ht="20.25" customHeight="1">
      <c r="A26" s="78" t="s">
        <v>88</v>
      </c>
      <c r="B26" s="53">
        <v>273.47</v>
      </c>
      <c r="C26" s="53">
        <v>195.72</v>
      </c>
      <c r="D26" s="53">
        <v>947.25</v>
      </c>
      <c r="E26" s="54">
        <v>675.99</v>
      </c>
      <c r="F26" s="61">
        <f t="shared" si="0"/>
        <v>2.1989677484336663</v>
      </c>
      <c r="G26" s="28">
        <f t="shared" si="1"/>
        <v>40.12781254160564</v>
      </c>
      <c r="H26" s="56"/>
      <c r="I26" s="56"/>
      <c r="J26" s="56"/>
    </row>
    <row r="27" spans="1:10" s="2" customFormat="1" ht="20.25" customHeight="1">
      <c r="A27" s="78" t="s">
        <v>89</v>
      </c>
      <c r="B27" s="53">
        <v>106.95</v>
      </c>
      <c r="C27" s="53">
        <v>80.4</v>
      </c>
      <c r="D27" s="53">
        <v>372.21</v>
      </c>
      <c r="E27" s="53">
        <v>291.18</v>
      </c>
      <c r="F27" s="61">
        <f t="shared" si="0"/>
        <v>0.8640567808334599</v>
      </c>
      <c r="G27" s="28">
        <f t="shared" si="1"/>
        <v>27.828147537605595</v>
      </c>
      <c r="H27" s="56"/>
      <c r="I27" s="56"/>
      <c r="J27" s="56"/>
    </row>
    <row r="28" spans="1:10" s="2" customFormat="1" ht="20.25" customHeight="1">
      <c r="A28" s="78" t="s">
        <v>90</v>
      </c>
      <c r="B28" s="92">
        <v>54.47369965000014</v>
      </c>
      <c r="C28" s="92">
        <v>43.827012955260805</v>
      </c>
      <c r="D28" s="92">
        <v>213.05203928717583</v>
      </c>
      <c r="E28" s="92">
        <v>166.00019543405762</v>
      </c>
      <c r="F28" s="61">
        <f t="shared" si="0"/>
        <v>0.49458386184272585</v>
      </c>
      <c r="G28" s="28">
        <f t="shared" si="1"/>
        <v>28.344450878558884</v>
      </c>
      <c r="H28" s="56"/>
      <c r="I28" s="56"/>
      <c r="J28" s="56"/>
    </row>
    <row r="29" spans="1:10" s="2" customFormat="1" ht="20.25" customHeight="1">
      <c r="A29" s="79" t="s">
        <v>91</v>
      </c>
      <c r="B29" s="53">
        <v>85.27</v>
      </c>
      <c r="C29" s="53">
        <v>48.23</v>
      </c>
      <c r="D29" s="53">
        <v>315.73</v>
      </c>
      <c r="E29" s="53">
        <v>199.46</v>
      </c>
      <c r="F29" s="61">
        <f t="shared" si="0"/>
        <v>0.7329428210218649</v>
      </c>
      <c r="G29" s="28">
        <f t="shared" si="1"/>
        <v>58.2923894515191</v>
      </c>
      <c r="H29" s="56"/>
      <c r="I29" s="56"/>
      <c r="J29" s="56"/>
    </row>
    <row r="30" spans="1:10" s="2" customFormat="1" ht="20.25" customHeight="1">
      <c r="A30" s="78" t="s">
        <v>92</v>
      </c>
      <c r="B30" s="84">
        <v>25.04</v>
      </c>
      <c r="C30" s="84">
        <v>17.22</v>
      </c>
      <c r="D30" s="84">
        <v>86.16</v>
      </c>
      <c r="E30" s="84">
        <v>60.8</v>
      </c>
      <c r="F30" s="61">
        <f t="shared" si="0"/>
        <v>0.20001378855111604</v>
      </c>
      <c r="G30" s="28">
        <f t="shared" si="1"/>
        <v>41.71052631578947</v>
      </c>
      <c r="H30" s="56"/>
      <c r="I30" s="56"/>
      <c r="J30" s="56"/>
    </row>
    <row r="31" spans="1:10" s="2" customFormat="1" ht="20.25" customHeight="1">
      <c r="A31" s="80" t="s">
        <v>93</v>
      </c>
      <c r="B31" s="93">
        <v>6.62</v>
      </c>
      <c r="C31" s="51" t="s">
        <v>27</v>
      </c>
      <c r="D31" s="93">
        <v>68.44</v>
      </c>
      <c r="E31" s="51" t="s">
        <v>27</v>
      </c>
      <c r="F31" s="61">
        <f t="shared" si="0"/>
        <v>0.1588781765139088</v>
      </c>
      <c r="G31" s="28" t="s">
        <v>27</v>
      </c>
      <c r="H31" s="56"/>
      <c r="I31" s="56"/>
      <c r="J31" s="56"/>
    </row>
    <row r="32" spans="1:11" s="2" customFormat="1" ht="20.25" customHeight="1">
      <c r="A32" s="75" t="s">
        <v>94</v>
      </c>
      <c r="B32" s="65">
        <f>SUM(B26:B31)</f>
        <v>551.8236996500001</v>
      </c>
      <c r="C32" s="65">
        <f>SUM(C26:C31)</f>
        <v>385.39701295526083</v>
      </c>
      <c r="D32" s="65">
        <f>SUM(D26:D31)</f>
        <v>2002.842039287176</v>
      </c>
      <c r="E32" s="65">
        <f>SUM(E26:E31)</f>
        <v>1393.4301954340576</v>
      </c>
      <c r="F32" s="65">
        <f t="shared" si="0"/>
        <v>4.649443177196742</v>
      </c>
      <c r="G32" s="65">
        <f aca="true" t="shared" si="2" ref="G32:G43">(D32-E32)/E32*100</f>
        <v>43.73465178593211</v>
      </c>
      <c r="H32" s="56"/>
      <c r="I32" s="56"/>
      <c r="J32" s="56"/>
      <c r="K32" s="12"/>
    </row>
    <row r="33" spans="1:10" s="2" customFormat="1" ht="20.25" customHeight="1">
      <c r="A33" s="78" t="s">
        <v>95</v>
      </c>
      <c r="B33" s="84">
        <v>1315.48</v>
      </c>
      <c r="C33" s="84">
        <v>1483.13</v>
      </c>
      <c r="D33" s="84">
        <v>6986.71</v>
      </c>
      <c r="E33" s="84">
        <v>6143.54</v>
      </c>
      <c r="F33" s="28">
        <f t="shared" si="0"/>
        <v>16.219107899349677</v>
      </c>
      <c r="G33" s="94">
        <f t="shared" si="2"/>
        <v>13.724497602359554</v>
      </c>
      <c r="H33" s="56"/>
      <c r="I33" s="56"/>
      <c r="J33" s="56"/>
    </row>
    <row r="34" spans="1:10" s="2" customFormat="1" ht="20.25" customHeight="1">
      <c r="A34" s="78" t="s">
        <v>96</v>
      </c>
      <c r="B34" s="84">
        <v>1123.49</v>
      </c>
      <c r="C34" s="84">
        <v>1067.15</v>
      </c>
      <c r="D34" s="84">
        <v>4957.16</v>
      </c>
      <c r="E34" s="84">
        <v>4405.19</v>
      </c>
      <c r="F34" s="28">
        <f t="shared" si="0"/>
        <v>11.507664253180716</v>
      </c>
      <c r="G34" s="94">
        <f t="shared" si="2"/>
        <v>12.529993030947594</v>
      </c>
      <c r="H34" s="56"/>
      <c r="I34" s="56"/>
      <c r="J34" s="56"/>
    </row>
    <row r="35" spans="1:10" s="2" customFormat="1" ht="20.25" customHeight="1">
      <c r="A35" s="78" t="s">
        <v>97</v>
      </c>
      <c r="B35" s="53">
        <v>1096.14</v>
      </c>
      <c r="C35" s="53">
        <v>1220.26</v>
      </c>
      <c r="D35" s="53">
        <v>5366.92</v>
      </c>
      <c r="E35" s="53">
        <v>4824.21</v>
      </c>
      <c r="F35" s="28">
        <f t="shared" si="0"/>
        <v>12.458890460199115</v>
      </c>
      <c r="G35" s="94">
        <f t="shared" si="2"/>
        <v>11.24971757033794</v>
      </c>
      <c r="H35" s="56"/>
      <c r="I35" s="56"/>
      <c r="J35" s="56"/>
    </row>
    <row r="36" spans="1:10" s="2" customFormat="1" ht="20.25" customHeight="1">
      <c r="A36" s="78" t="s">
        <v>98</v>
      </c>
      <c r="B36" s="84">
        <v>678.6</v>
      </c>
      <c r="C36" s="84">
        <v>732.33</v>
      </c>
      <c r="D36" s="84">
        <v>3437.96</v>
      </c>
      <c r="E36" s="84">
        <v>3240.14</v>
      </c>
      <c r="F36" s="28">
        <f t="shared" si="0"/>
        <v>7.980958733602542</v>
      </c>
      <c r="G36" s="94">
        <f t="shared" si="2"/>
        <v>6.105291746652928</v>
      </c>
      <c r="H36" s="56"/>
      <c r="I36" s="56"/>
      <c r="J36" s="56"/>
    </row>
    <row r="37" spans="1:10" s="2" customFormat="1" ht="20.25" customHeight="1">
      <c r="A37" s="75" t="s">
        <v>99</v>
      </c>
      <c r="B37" s="65">
        <f>SUM(B33:B36)</f>
        <v>4213.710000000001</v>
      </c>
      <c r="C37" s="65">
        <f>SUM(C33:C36)</f>
        <v>4502.87</v>
      </c>
      <c r="D37" s="65">
        <f>SUM(D33:D36)</f>
        <v>20748.75</v>
      </c>
      <c r="E37" s="65">
        <f>SUM(E33:E36)</f>
        <v>18613.079999999998</v>
      </c>
      <c r="F37" s="91">
        <f t="shared" si="0"/>
        <v>48.16662134633205</v>
      </c>
      <c r="G37" s="91">
        <f>(D37-E37)/E37*100</f>
        <v>11.47402794164105</v>
      </c>
      <c r="H37" s="56"/>
      <c r="I37" s="56"/>
      <c r="J37" s="56"/>
    </row>
    <row r="38" spans="1:13" s="2" customFormat="1" ht="20.25" customHeight="1">
      <c r="A38" s="81" t="s">
        <v>100</v>
      </c>
      <c r="B38" s="84">
        <v>83.28</v>
      </c>
      <c r="C38" s="84">
        <v>101.32</v>
      </c>
      <c r="D38" s="84">
        <v>373.05</v>
      </c>
      <c r="E38" s="84">
        <v>379.71</v>
      </c>
      <c r="F38" s="28">
        <f t="shared" si="0"/>
        <v>0.8660067759864652</v>
      </c>
      <c r="G38" s="94">
        <f>(D38-E38)/E38*100</f>
        <v>-1.7539701351030965</v>
      </c>
      <c r="H38" s="56"/>
      <c r="I38" s="56"/>
      <c r="J38" s="56"/>
      <c r="K38" s="12"/>
      <c r="L38" s="12"/>
      <c r="M38" s="12"/>
    </row>
    <row r="39" spans="1:10" s="2" customFormat="1" ht="20.25" customHeight="1">
      <c r="A39" s="82" t="s">
        <v>101</v>
      </c>
      <c r="B39" s="53">
        <v>354.12</v>
      </c>
      <c r="C39" s="53">
        <v>48.27</v>
      </c>
      <c r="D39" s="53">
        <v>394.11</v>
      </c>
      <c r="E39" s="53">
        <v>222.78</v>
      </c>
      <c r="F39" s="28">
        <f t="shared" si="0"/>
        <v>0.9148959401796698</v>
      </c>
      <c r="G39" s="94">
        <f>(D39-E39)/E39*100</f>
        <v>76.90546727713439</v>
      </c>
      <c r="H39" s="56"/>
      <c r="I39" s="56"/>
      <c r="J39" s="56"/>
    </row>
    <row r="40" spans="1:11" s="2" customFormat="1" ht="20.25" customHeight="1">
      <c r="A40" s="66" t="s">
        <v>102</v>
      </c>
      <c r="B40" s="65">
        <f>SUM(B38:B39)</f>
        <v>437.4</v>
      </c>
      <c r="C40" s="65">
        <f>SUM(C38:C39)</f>
        <v>149.59</v>
      </c>
      <c r="D40" s="65">
        <f>SUM(D38:D39)</f>
        <v>767.1600000000001</v>
      </c>
      <c r="E40" s="65">
        <f>SUM(E38:E39)</f>
        <v>602.49</v>
      </c>
      <c r="F40" s="91">
        <f t="shared" si="0"/>
        <v>1.7809027161661353</v>
      </c>
      <c r="G40" s="91">
        <f>(D40-E40)/E40*100</f>
        <v>27.331573968032675</v>
      </c>
      <c r="H40" s="56"/>
      <c r="I40" s="56"/>
      <c r="J40" s="56"/>
      <c r="K40" s="12"/>
    </row>
    <row r="41" spans="1:11" s="2" customFormat="1" ht="20.25" customHeight="1">
      <c r="A41" s="67" t="s">
        <v>103</v>
      </c>
      <c r="B41" s="68">
        <f>B25+B32</f>
        <v>5139.936729170614</v>
      </c>
      <c r="C41" s="68">
        <f>C25+C32</f>
        <v>4322.894078947262</v>
      </c>
      <c r="D41" s="68">
        <f>D25+D32</f>
        <v>21561.120150839182</v>
      </c>
      <c r="E41" s="68">
        <f>E25+E32</f>
        <v>17078.71712037506</v>
      </c>
      <c r="F41" s="95">
        <f t="shared" si="0"/>
        <v>50.052475937501804</v>
      </c>
      <c r="G41" s="95">
        <f t="shared" si="2"/>
        <v>26.245548766169197</v>
      </c>
      <c r="H41" s="56"/>
      <c r="I41" s="56"/>
      <c r="J41" s="56"/>
      <c r="K41" s="12"/>
    </row>
    <row r="42" spans="1:11" s="2" customFormat="1" ht="20.25" customHeight="1">
      <c r="A42" s="69" t="s">
        <v>104</v>
      </c>
      <c r="B42" s="70">
        <f>B37+B40</f>
        <v>4651.110000000001</v>
      </c>
      <c r="C42" s="70">
        <f>C37+C40</f>
        <v>4652.46</v>
      </c>
      <c r="D42" s="70">
        <f>D37+D40</f>
        <v>21515.91</v>
      </c>
      <c r="E42" s="70">
        <f>E37+E40</f>
        <v>19215.57</v>
      </c>
      <c r="F42" s="96">
        <f t="shared" si="0"/>
        <v>49.94752406249818</v>
      </c>
      <c r="G42" s="96">
        <f t="shared" si="2"/>
        <v>11.97122958101165</v>
      </c>
      <c r="H42" s="56"/>
      <c r="I42" s="56"/>
      <c r="J42" s="56"/>
      <c r="K42" s="12"/>
    </row>
    <row r="43" spans="1:11" ht="20.25" customHeight="1">
      <c r="A43" s="71" t="s">
        <v>105</v>
      </c>
      <c r="B43" s="72">
        <f>B41+B42</f>
        <v>9791.046729170615</v>
      </c>
      <c r="C43" s="72">
        <f>C41+C42</f>
        <v>8975.35407894726</v>
      </c>
      <c r="D43" s="72">
        <f>D41+D42</f>
        <v>43077.030150839186</v>
      </c>
      <c r="E43" s="72">
        <f>E41+E42</f>
        <v>36294.287120375055</v>
      </c>
      <c r="F43" s="97">
        <f t="shared" si="0"/>
        <v>100</v>
      </c>
      <c r="G43" s="97">
        <f t="shared" si="2"/>
        <v>18.68818364710738</v>
      </c>
      <c r="H43" s="56"/>
      <c r="I43" s="56"/>
      <c r="J43" s="56"/>
      <c r="K43" s="12"/>
    </row>
    <row r="44" spans="1:7" ht="15.75" customHeight="1">
      <c r="A44" s="98" t="s">
        <v>106</v>
      </c>
      <c r="B44" s="98"/>
      <c r="C44" s="98"/>
      <c r="D44" s="98"/>
      <c r="E44" s="98"/>
      <c r="F44" s="98"/>
      <c r="G44" s="13"/>
    </row>
    <row r="45" spans="1:7" ht="15.75" customHeight="1">
      <c r="A45" s="112" t="s">
        <v>107</v>
      </c>
      <c r="B45" s="112"/>
      <c r="C45" s="112"/>
      <c r="D45" s="62"/>
      <c r="E45" s="62"/>
      <c r="F45" s="62"/>
      <c r="G45" s="13"/>
    </row>
    <row r="46" spans="1:6" ht="21" customHeight="1">
      <c r="A46" s="38" t="s">
        <v>108</v>
      </c>
      <c r="B46" s="38"/>
      <c r="C46" s="35"/>
      <c r="D46" s="35"/>
      <c r="E46" s="35"/>
      <c r="F46" s="39"/>
    </row>
    <row r="47" spans="1:6" ht="21" customHeight="1">
      <c r="A47" s="38"/>
      <c r="B47" s="38"/>
      <c r="C47" s="35"/>
      <c r="D47" s="35"/>
      <c r="E47" s="35"/>
      <c r="F47" s="39"/>
    </row>
    <row r="48" spans="1:7" ht="12.75">
      <c r="A48" s="1" t="s">
        <v>58</v>
      </c>
      <c r="B48" s="14"/>
      <c r="C48" s="14"/>
      <c r="D48" s="14"/>
      <c r="E48" s="14"/>
      <c r="F48" s="15"/>
      <c r="G48" s="15"/>
    </row>
    <row r="49" spans="1:7" ht="18">
      <c r="A49" s="113" t="s">
        <v>44</v>
      </c>
      <c r="B49" s="113"/>
      <c r="C49" s="113"/>
      <c r="D49" s="113"/>
      <c r="E49" s="113"/>
      <c r="F49" s="113"/>
      <c r="G49" s="114"/>
    </row>
    <row r="50" spans="1:7" ht="18.75" customHeight="1">
      <c r="A50" s="101" t="s">
        <v>51</v>
      </c>
      <c r="B50" s="101"/>
      <c r="C50" s="101"/>
      <c r="D50" s="101"/>
      <c r="E50" s="101"/>
      <c r="F50" s="101"/>
      <c r="G50" s="102"/>
    </row>
    <row r="51" spans="1:7" ht="17.25" customHeight="1">
      <c r="A51" s="103" t="s">
        <v>52</v>
      </c>
      <c r="B51" s="103"/>
      <c r="C51" s="103"/>
      <c r="D51" s="103"/>
      <c r="E51" s="103"/>
      <c r="F51" s="103"/>
      <c r="G51" s="104"/>
    </row>
    <row r="52" spans="2:6" ht="12.75">
      <c r="B52" s="2"/>
      <c r="C52" s="3" t="s">
        <v>49</v>
      </c>
      <c r="D52" s="2"/>
      <c r="E52" s="2"/>
      <c r="F52" s="2"/>
    </row>
    <row r="53" spans="1:7" ht="15">
      <c r="A53" s="105" t="s">
        <v>0</v>
      </c>
      <c r="B53" s="106" t="s">
        <v>53</v>
      </c>
      <c r="C53" s="107"/>
      <c r="D53" s="108" t="s">
        <v>54</v>
      </c>
      <c r="E53" s="109"/>
      <c r="F53" s="110" t="s">
        <v>55</v>
      </c>
      <c r="G53" s="111" t="s">
        <v>1</v>
      </c>
    </row>
    <row r="54" spans="1:7" ht="33.75" customHeight="1">
      <c r="A54" s="105"/>
      <c r="B54" s="5" t="s">
        <v>43</v>
      </c>
      <c r="C54" s="5" t="s">
        <v>50</v>
      </c>
      <c r="D54" s="5" t="s">
        <v>43</v>
      </c>
      <c r="E54" s="5" t="s">
        <v>50</v>
      </c>
      <c r="F54" s="110"/>
      <c r="G54" s="111"/>
    </row>
    <row r="55" spans="1:7" ht="19.5" customHeight="1">
      <c r="A55" s="6" t="s">
        <v>2</v>
      </c>
      <c r="B55" s="53">
        <v>189.06</v>
      </c>
      <c r="C55" s="53">
        <v>176.29</v>
      </c>
      <c r="D55" s="53">
        <v>847.76</v>
      </c>
      <c r="E55" s="53">
        <v>720.35</v>
      </c>
      <c r="F55" s="28">
        <f aca="true" t="shared" si="3" ref="F55:F91">(D55/D$91)*100</f>
        <v>1.968009393942597</v>
      </c>
      <c r="G55" s="28">
        <f aca="true" t="shared" si="4" ref="G55:G78">(D55-E55)/E55*100</f>
        <v>17.68723537169431</v>
      </c>
    </row>
    <row r="56" spans="1:7" ht="19.5" customHeight="1">
      <c r="A56" s="6" t="s">
        <v>3</v>
      </c>
      <c r="B56" s="55">
        <v>398</v>
      </c>
      <c r="C56" s="55">
        <v>295</v>
      </c>
      <c r="D56" s="55">
        <v>1689</v>
      </c>
      <c r="E56" s="55">
        <v>1219</v>
      </c>
      <c r="F56" s="28">
        <f t="shared" si="3"/>
        <v>3.92088311122139</v>
      </c>
      <c r="G56" s="28">
        <f t="shared" si="4"/>
        <v>38.55619360131255</v>
      </c>
    </row>
    <row r="57" spans="1:7" ht="19.5" customHeight="1">
      <c r="A57" s="6" t="s">
        <v>57</v>
      </c>
      <c r="B57" s="83">
        <v>399.68</v>
      </c>
      <c r="C57" s="83">
        <v>293.79</v>
      </c>
      <c r="D57" s="83">
        <v>1668.43</v>
      </c>
      <c r="E57" s="83">
        <v>1179.06</v>
      </c>
      <c r="F57" s="28">
        <f t="shared" si="3"/>
        <v>3.8731314442007725</v>
      </c>
      <c r="G57" s="28">
        <f t="shared" si="4"/>
        <v>41.50509728088478</v>
      </c>
    </row>
    <row r="58" spans="1:7" ht="19.5" customHeight="1">
      <c r="A58" s="6" t="s">
        <v>5</v>
      </c>
      <c r="B58" s="84">
        <v>344.76</v>
      </c>
      <c r="C58" s="84">
        <v>342.97</v>
      </c>
      <c r="D58" s="84">
        <v>1560.94</v>
      </c>
      <c r="E58" s="84">
        <v>1471.13</v>
      </c>
      <c r="F58" s="28">
        <f t="shared" si="3"/>
        <v>3.623601707300129</v>
      </c>
      <c r="G58" s="28">
        <f t="shared" si="4"/>
        <v>6.104830980266866</v>
      </c>
    </row>
    <row r="59" spans="1:7" ht="19.5" customHeight="1">
      <c r="A59" s="6" t="s">
        <v>6</v>
      </c>
      <c r="B59" s="85">
        <v>1009.7</v>
      </c>
      <c r="C59" s="84">
        <v>910.44</v>
      </c>
      <c r="D59" s="85">
        <v>4330.55</v>
      </c>
      <c r="E59" s="85">
        <v>3790.85</v>
      </c>
      <c r="F59" s="28">
        <f t="shared" si="3"/>
        <v>10.053037511722792</v>
      </c>
      <c r="G59" s="28">
        <f t="shared" si="4"/>
        <v>14.236912565783408</v>
      </c>
    </row>
    <row r="60" spans="1:7" ht="19.5" customHeight="1">
      <c r="A60" s="6" t="s">
        <v>7</v>
      </c>
      <c r="B60" s="53">
        <v>590.13</v>
      </c>
      <c r="C60" s="53">
        <v>597.91</v>
      </c>
      <c r="D60" s="86">
        <v>2553.84</v>
      </c>
      <c r="E60" s="86">
        <v>2114.38</v>
      </c>
      <c r="F60" s="28">
        <f t="shared" si="3"/>
        <v>5.92854240660843</v>
      </c>
      <c r="G60" s="28">
        <f t="shared" si="4"/>
        <v>20.784343400902394</v>
      </c>
    </row>
    <row r="61" spans="1:7" ht="19.5" customHeight="1">
      <c r="A61" s="6" t="s">
        <v>8</v>
      </c>
      <c r="B61" s="84">
        <v>452.18</v>
      </c>
      <c r="C61" s="84">
        <v>319.69</v>
      </c>
      <c r="D61" s="85">
        <v>2149.02</v>
      </c>
      <c r="E61" s="85">
        <v>1202.34</v>
      </c>
      <c r="F61" s="28">
        <f t="shared" si="3"/>
        <v>4.988784028227941</v>
      </c>
      <c r="G61" s="28">
        <f t="shared" si="4"/>
        <v>78.73646389540397</v>
      </c>
    </row>
    <row r="62" spans="1:7" ht="19.5" customHeight="1">
      <c r="A62" s="6" t="s">
        <v>9</v>
      </c>
      <c r="B62" s="51">
        <v>383</v>
      </c>
      <c r="C62" s="51">
        <v>246.87</v>
      </c>
      <c r="D62" s="51">
        <v>1256.81</v>
      </c>
      <c r="E62" s="51">
        <v>896.27</v>
      </c>
      <c r="F62" s="28">
        <f t="shared" si="3"/>
        <v>2.917587390772147</v>
      </c>
      <c r="G62" s="28">
        <f t="shared" si="4"/>
        <v>40.22671739542771</v>
      </c>
    </row>
    <row r="63" spans="1:7" ht="19.5" customHeight="1">
      <c r="A63" s="6" t="s">
        <v>10</v>
      </c>
      <c r="B63" s="87">
        <v>163.36</v>
      </c>
      <c r="C63" s="87">
        <v>137.19</v>
      </c>
      <c r="D63" s="87">
        <v>666.59</v>
      </c>
      <c r="E63" s="87">
        <v>593.7</v>
      </c>
      <c r="F63" s="28">
        <f t="shared" si="3"/>
        <v>1.5474372250497732</v>
      </c>
      <c r="G63" s="28">
        <f t="shared" si="4"/>
        <v>12.277244399528378</v>
      </c>
    </row>
    <row r="64" spans="1:7" ht="19.5" customHeight="1">
      <c r="A64" s="6" t="s">
        <v>11</v>
      </c>
      <c r="B64" s="58">
        <v>75.88</v>
      </c>
      <c r="C64" s="58">
        <v>70.55</v>
      </c>
      <c r="D64" s="58">
        <v>360.65999999999997</v>
      </c>
      <c r="E64" s="58">
        <v>294.5452</v>
      </c>
      <c r="F64" s="59">
        <f t="shared" si="3"/>
        <v>0.8372443474796369</v>
      </c>
      <c r="G64" s="57">
        <f t="shared" si="4"/>
        <v>22.446402114174646</v>
      </c>
    </row>
    <row r="65" spans="1:7" ht="19.5" customHeight="1">
      <c r="A65" s="7" t="s">
        <v>12</v>
      </c>
      <c r="B65" s="84">
        <v>165.34</v>
      </c>
      <c r="C65" s="84">
        <v>153.97</v>
      </c>
      <c r="D65" s="84">
        <v>644</v>
      </c>
      <c r="E65" s="84">
        <v>574.73</v>
      </c>
      <c r="F65" s="88">
        <f t="shared" si="3"/>
        <v>1.4949962839707376</v>
      </c>
      <c r="G65" s="89">
        <f t="shared" si="4"/>
        <v>12.052616010996465</v>
      </c>
    </row>
    <row r="66" spans="1:7" ht="19.5" customHeight="1">
      <c r="A66" s="7" t="s">
        <v>13</v>
      </c>
      <c r="B66" s="84">
        <v>93.33</v>
      </c>
      <c r="C66" s="84">
        <v>112.05</v>
      </c>
      <c r="D66" s="84">
        <v>409.7</v>
      </c>
      <c r="E66" s="84">
        <v>444.4</v>
      </c>
      <c r="F66" s="61">
        <f t="shared" si="3"/>
        <v>0.9510869216503279</v>
      </c>
      <c r="G66" s="28">
        <f t="shared" si="4"/>
        <v>-7.808280828082806</v>
      </c>
    </row>
    <row r="67" spans="1:7" ht="19.5" customHeight="1">
      <c r="A67" s="7" t="s">
        <v>14</v>
      </c>
      <c r="B67" s="84">
        <v>5.93</v>
      </c>
      <c r="C67" s="84">
        <v>4.54</v>
      </c>
      <c r="D67" s="84">
        <v>23.39</v>
      </c>
      <c r="E67" s="84">
        <v>16.9</v>
      </c>
      <c r="F67" s="61">
        <f t="shared" si="3"/>
        <v>0.054298079319993094</v>
      </c>
      <c r="G67" s="28">
        <f t="shared" si="4"/>
        <v>38.40236686390534</v>
      </c>
    </row>
    <row r="68" spans="1:7" ht="19.5" customHeight="1">
      <c r="A68" s="7" t="s">
        <v>15</v>
      </c>
      <c r="B68" s="54">
        <v>182</v>
      </c>
      <c r="C68" s="54">
        <v>157</v>
      </c>
      <c r="D68" s="54">
        <v>848</v>
      </c>
      <c r="E68" s="54">
        <v>663</v>
      </c>
      <c r="F68" s="61">
        <f t="shared" si="3"/>
        <v>1.968566535414884</v>
      </c>
      <c r="G68" s="28">
        <f t="shared" si="4"/>
        <v>27.90346907993967</v>
      </c>
    </row>
    <row r="69" spans="1:7" ht="19.5" customHeight="1">
      <c r="A69" s="8" t="s">
        <v>16</v>
      </c>
      <c r="B69" s="84">
        <v>14.71</v>
      </c>
      <c r="C69" s="84">
        <v>31.52</v>
      </c>
      <c r="D69" s="84">
        <v>67.58</v>
      </c>
      <c r="E69" s="84">
        <v>167.75</v>
      </c>
      <c r="F69" s="61">
        <f t="shared" si="3"/>
        <v>0.15688175290487955</v>
      </c>
      <c r="G69" s="28">
        <f t="shared" si="4"/>
        <v>-59.71385991058122</v>
      </c>
    </row>
    <row r="70" spans="1:7" ht="19.5" customHeight="1">
      <c r="A70" s="9" t="s">
        <v>17</v>
      </c>
      <c r="B70" s="51">
        <v>44.63</v>
      </c>
      <c r="C70" s="51">
        <v>36.9</v>
      </c>
      <c r="D70" s="51">
        <v>155.61</v>
      </c>
      <c r="E70" s="51">
        <v>129.85</v>
      </c>
      <c r="F70" s="61">
        <f t="shared" si="3"/>
        <v>0.36123660209423364</v>
      </c>
      <c r="G70" s="28">
        <f t="shared" si="4"/>
        <v>19.83827493261457</v>
      </c>
    </row>
    <row r="71" spans="1:7" ht="19.5" customHeight="1">
      <c r="A71" s="9" t="s">
        <v>18</v>
      </c>
      <c r="B71" s="54">
        <v>62</v>
      </c>
      <c r="C71" s="54">
        <v>46</v>
      </c>
      <c r="D71" s="54">
        <v>276</v>
      </c>
      <c r="E71" s="54">
        <v>192</v>
      </c>
      <c r="F71" s="61">
        <f t="shared" si="3"/>
        <v>0.6407126931303161</v>
      </c>
      <c r="G71" s="28">
        <f t="shared" si="4"/>
        <v>43.75</v>
      </c>
    </row>
    <row r="72" spans="1:7" ht="19.5" customHeight="1">
      <c r="A72" s="9" t="s">
        <v>56</v>
      </c>
      <c r="B72" s="90">
        <v>14.423029520613385</v>
      </c>
      <c r="C72" s="90">
        <v>4.817065991999998</v>
      </c>
      <c r="D72" s="90">
        <v>50.39811155200395</v>
      </c>
      <c r="E72" s="90">
        <v>15.031724941000002</v>
      </c>
      <c r="F72" s="61">
        <f t="shared" si="3"/>
        <v>0.11699532529408167</v>
      </c>
      <c r="G72" s="28">
        <f t="shared" si="4"/>
        <v>235.2782980650467</v>
      </c>
    </row>
    <row r="73" spans="1:7" ht="19.5" customHeight="1">
      <c r="A73" s="63" t="s">
        <v>20</v>
      </c>
      <c r="B73" s="64">
        <f>SUM(B55:B72)</f>
        <v>4588.113029520614</v>
      </c>
      <c r="C73" s="64">
        <f>SUM(C55:C72)</f>
        <v>3937.4970659920004</v>
      </c>
      <c r="D73" s="64">
        <f>SUM(D55:D72)</f>
        <v>19558.278111552005</v>
      </c>
      <c r="E73" s="64">
        <f>SUM(E55:E72)</f>
        <v>15685.286924941001</v>
      </c>
      <c r="F73" s="91">
        <f t="shared" si="3"/>
        <v>45.40303276030506</v>
      </c>
      <c r="G73" s="91">
        <f t="shared" si="4"/>
        <v>24.691873378819757</v>
      </c>
    </row>
    <row r="74" spans="1:7" ht="19.5" customHeight="1">
      <c r="A74" s="60" t="s">
        <v>21</v>
      </c>
      <c r="B74" s="53">
        <v>273.47</v>
      </c>
      <c r="C74" s="53">
        <v>195.72</v>
      </c>
      <c r="D74" s="53">
        <v>947.25</v>
      </c>
      <c r="E74" s="54">
        <v>675.99</v>
      </c>
      <c r="F74" s="61">
        <f t="shared" si="3"/>
        <v>2.1989677484336663</v>
      </c>
      <c r="G74" s="28">
        <f t="shared" si="4"/>
        <v>40.12781254160564</v>
      </c>
    </row>
    <row r="75" spans="1:7" ht="19.5" customHeight="1">
      <c r="A75" s="60" t="s">
        <v>22</v>
      </c>
      <c r="B75" s="53">
        <v>106.95</v>
      </c>
      <c r="C75" s="53">
        <v>80.4</v>
      </c>
      <c r="D75" s="53">
        <v>372.21</v>
      </c>
      <c r="E75" s="53">
        <v>291.18</v>
      </c>
      <c r="F75" s="61">
        <f t="shared" si="3"/>
        <v>0.8640567808334599</v>
      </c>
      <c r="G75" s="28">
        <f t="shared" si="4"/>
        <v>27.828147537605595</v>
      </c>
    </row>
    <row r="76" spans="1:7" ht="19.5" customHeight="1">
      <c r="A76" s="60" t="s">
        <v>23</v>
      </c>
      <c r="B76" s="92">
        <v>54.47369965000014</v>
      </c>
      <c r="C76" s="92">
        <v>43.827012955260805</v>
      </c>
      <c r="D76" s="92">
        <v>213.05203928717583</v>
      </c>
      <c r="E76" s="92">
        <v>166.00019543405762</v>
      </c>
      <c r="F76" s="61">
        <f t="shared" si="3"/>
        <v>0.49458386184272585</v>
      </c>
      <c r="G76" s="28">
        <f t="shared" si="4"/>
        <v>28.344450878558884</v>
      </c>
    </row>
    <row r="77" spans="1:7" ht="19.5" customHeight="1">
      <c r="A77" s="52" t="s">
        <v>24</v>
      </c>
      <c r="B77" s="53">
        <v>85.27</v>
      </c>
      <c r="C77" s="53">
        <v>48.23</v>
      </c>
      <c r="D77" s="53">
        <v>315.73</v>
      </c>
      <c r="E77" s="53">
        <v>199.46</v>
      </c>
      <c r="F77" s="61">
        <f t="shared" si="3"/>
        <v>0.7329428210218649</v>
      </c>
      <c r="G77" s="28">
        <f t="shared" si="4"/>
        <v>58.2923894515191</v>
      </c>
    </row>
    <row r="78" spans="1:7" ht="19.5" customHeight="1">
      <c r="A78" s="52" t="s">
        <v>25</v>
      </c>
      <c r="B78" s="84">
        <v>25.04</v>
      </c>
      <c r="C78" s="84">
        <v>17.22</v>
      </c>
      <c r="D78" s="84">
        <v>86.16</v>
      </c>
      <c r="E78" s="84">
        <v>60.8</v>
      </c>
      <c r="F78" s="61">
        <f t="shared" si="3"/>
        <v>0.20001378855111604</v>
      </c>
      <c r="G78" s="28">
        <f t="shared" si="4"/>
        <v>41.71052631578947</v>
      </c>
    </row>
    <row r="79" spans="1:7" ht="19.5" customHeight="1">
      <c r="A79" s="11" t="s">
        <v>26</v>
      </c>
      <c r="B79" s="93">
        <v>6.62</v>
      </c>
      <c r="C79" s="51" t="s">
        <v>27</v>
      </c>
      <c r="D79" s="93">
        <v>68.44</v>
      </c>
      <c r="E79" s="51" t="s">
        <v>27</v>
      </c>
      <c r="F79" s="61">
        <f t="shared" si="3"/>
        <v>0.1588781765139088</v>
      </c>
      <c r="G79" s="28" t="s">
        <v>27</v>
      </c>
    </row>
    <row r="80" spans="1:7" ht="19.5" customHeight="1">
      <c r="A80" s="63" t="s">
        <v>28</v>
      </c>
      <c r="B80" s="65">
        <f>SUM(B74:B79)</f>
        <v>551.8236996500001</v>
      </c>
      <c r="C80" s="65">
        <f>SUM(C74:C79)</f>
        <v>385.39701295526083</v>
      </c>
      <c r="D80" s="65">
        <f>SUM(D74:D79)</f>
        <v>2002.842039287176</v>
      </c>
      <c r="E80" s="65">
        <f>SUM(E74:E79)</f>
        <v>1393.4301954340576</v>
      </c>
      <c r="F80" s="65">
        <f t="shared" si="3"/>
        <v>4.649443177196742</v>
      </c>
      <c r="G80" s="65">
        <f aca="true" t="shared" si="5" ref="G80:G91">(D80-E80)/E80*100</f>
        <v>43.73465178593211</v>
      </c>
    </row>
    <row r="81" spans="1:7" ht="19.5" customHeight="1">
      <c r="A81" s="6" t="s">
        <v>29</v>
      </c>
      <c r="B81" s="84">
        <v>1315.48</v>
      </c>
      <c r="C81" s="84">
        <v>1483.13</v>
      </c>
      <c r="D81" s="84">
        <v>6986.71</v>
      </c>
      <c r="E81" s="84">
        <v>6143.54</v>
      </c>
      <c r="F81" s="28">
        <f t="shared" si="3"/>
        <v>16.219107899349677</v>
      </c>
      <c r="G81" s="94">
        <f t="shared" si="5"/>
        <v>13.724497602359554</v>
      </c>
    </row>
    <row r="82" spans="1:7" ht="19.5" customHeight="1">
      <c r="A82" s="6" t="s">
        <v>30</v>
      </c>
      <c r="B82" s="84">
        <v>1123.49</v>
      </c>
      <c r="C82" s="84">
        <v>1067.15</v>
      </c>
      <c r="D82" s="84">
        <v>4957.16</v>
      </c>
      <c r="E82" s="84">
        <v>4405.19</v>
      </c>
      <c r="F82" s="28">
        <f t="shared" si="3"/>
        <v>11.507664253180716</v>
      </c>
      <c r="G82" s="94">
        <f t="shared" si="5"/>
        <v>12.529993030947594</v>
      </c>
    </row>
    <row r="83" spans="1:7" ht="19.5" customHeight="1">
      <c r="A83" s="6" t="s">
        <v>31</v>
      </c>
      <c r="B83" s="53">
        <v>1096.14</v>
      </c>
      <c r="C83" s="53">
        <v>1220.26</v>
      </c>
      <c r="D83" s="53">
        <v>5366.92</v>
      </c>
      <c r="E83" s="53">
        <v>4824.21</v>
      </c>
      <c r="F83" s="28">
        <f t="shared" si="3"/>
        <v>12.458890460199115</v>
      </c>
      <c r="G83" s="94">
        <f t="shared" si="5"/>
        <v>11.24971757033794</v>
      </c>
    </row>
    <row r="84" spans="1:7" ht="19.5" customHeight="1">
      <c r="A84" s="6" t="s">
        <v>32</v>
      </c>
      <c r="B84" s="84">
        <v>678.6</v>
      </c>
      <c r="C84" s="84">
        <v>732.33</v>
      </c>
      <c r="D84" s="84">
        <v>3437.96</v>
      </c>
      <c r="E84" s="84">
        <v>3240.14</v>
      </c>
      <c r="F84" s="28">
        <f t="shared" si="3"/>
        <v>7.980958733602542</v>
      </c>
      <c r="G84" s="94">
        <f t="shared" si="5"/>
        <v>6.105291746652928</v>
      </c>
    </row>
    <row r="85" spans="1:7" ht="19.5" customHeight="1">
      <c r="A85" s="66" t="s">
        <v>33</v>
      </c>
      <c r="B85" s="65">
        <f>SUM(B81:B84)</f>
        <v>4213.710000000001</v>
      </c>
      <c r="C85" s="65">
        <f>SUM(C81:C84)</f>
        <v>4502.87</v>
      </c>
      <c r="D85" s="65">
        <f>SUM(D81:D84)</f>
        <v>20748.75</v>
      </c>
      <c r="E85" s="65">
        <f>SUM(E81:E84)</f>
        <v>18613.079999999998</v>
      </c>
      <c r="F85" s="91">
        <f t="shared" si="3"/>
        <v>48.16662134633205</v>
      </c>
      <c r="G85" s="91">
        <f>(D85-E85)/E85*100</f>
        <v>11.47402794164105</v>
      </c>
    </row>
    <row r="86" spans="1:7" ht="19.5" customHeight="1">
      <c r="A86" s="6" t="s">
        <v>34</v>
      </c>
      <c r="B86" s="84">
        <v>83.28</v>
      </c>
      <c r="C86" s="84">
        <v>101.32</v>
      </c>
      <c r="D86" s="84">
        <v>373.05</v>
      </c>
      <c r="E86" s="84">
        <v>379.71</v>
      </c>
      <c r="F86" s="28">
        <f t="shared" si="3"/>
        <v>0.8660067759864652</v>
      </c>
      <c r="G86" s="94">
        <f>(D86-E86)/E86*100</f>
        <v>-1.7539701351030965</v>
      </c>
    </row>
    <row r="87" spans="1:7" ht="19.5" customHeight="1">
      <c r="A87" s="6" t="s">
        <v>35</v>
      </c>
      <c r="B87" s="53">
        <v>354.12</v>
      </c>
      <c r="C87" s="53">
        <v>48.27</v>
      </c>
      <c r="D87" s="53">
        <v>394.11</v>
      </c>
      <c r="E87" s="53">
        <v>222.78</v>
      </c>
      <c r="F87" s="28">
        <f t="shared" si="3"/>
        <v>0.9148959401796698</v>
      </c>
      <c r="G87" s="94">
        <f>(D87-E87)/E87*100</f>
        <v>76.90546727713439</v>
      </c>
    </row>
    <row r="88" spans="1:7" ht="19.5" customHeight="1">
      <c r="A88" s="66" t="s">
        <v>36</v>
      </c>
      <c r="B88" s="65">
        <f>SUM(B86:B87)</f>
        <v>437.4</v>
      </c>
      <c r="C88" s="65">
        <f>SUM(C86:C87)</f>
        <v>149.59</v>
      </c>
      <c r="D88" s="65">
        <f>SUM(D86:D87)</f>
        <v>767.1600000000001</v>
      </c>
      <c r="E88" s="65">
        <f>SUM(E86:E87)</f>
        <v>602.49</v>
      </c>
      <c r="F88" s="91">
        <f t="shared" si="3"/>
        <v>1.7809027161661353</v>
      </c>
      <c r="G88" s="91">
        <f>(D88-E88)/E88*100</f>
        <v>27.331573968032675</v>
      </c>
    </row>
    <row r="89" spans="1:7" ht="19.5" customHeight="1">
      <c r="A89" s="67" t="s">
        <v>37</v>
      </c>
      <c r="B89" s="68">
        <f>B73+B80</f>
        <v>5139.936729170614</v>
      </c>
      <c r="C89" s="68">
        <f>C73+C80</f>
        <v>4322.894078947262</v>
      </c>
      <c r="D89" s="68">
        <f>D73+D80</f>
        <v>21561.120150839182</v>
      </c>
      <c r="E89" s="68">
        <f>E73+E80</f>
        <v>17078.71712037506</v>
      </c>
      <c r="F89" s="95">
        <f t="shared" si="3"/>
        <v>50.052475937501804</v>
      </c>
      <c r="G89" s="95">
        <f t="shared" si="5"/>
        <v>26.245548766169197</v>
      </c>
    </row>
    <row r="90" spans="1:7" ht="19.5" customHeight="1">
      <c r="A90" s="69" t="s">
        <v>38</v>
      </c>
      <c r="B90" s="70">
        <f>B85+B88</f>
        <v>4651.110000000001</v>
      </c>
      <c r="C90" s="70">
        <f>C85+C88</f>
        <v>4652.46</v>
      </c>
      <c r="D90" s="70">
        <f>D85+D88</f>
        <v>21515.91</v>
      </c>
      <c r="E90" s="70">
        <f>E85+E88</f>
        <v>19215.57</v>
      </c>
      <c r="F90" s="96">
        <f t="shared" si="3"/>
        <v>49.94752406249818</v>
      </c>
      <c r="G90" s="96">
        <f t="shared" si="5"/>
        <v>11.97122958101165</v>
      </c>
    </row>
    <row r="91" spans="1:7" ht="19.5" customHeight="1">
      <c r="A91" s="71" t="s">
        <v>39</v>
      </c>
      <c r="B91" s="72">
        <f>B89+B90</f>
        <v>9791.046729170615</v>
      </c>
      <c r="C91" s="72">
        <f>C89+C90</f>
        <v>8975.35407894726</v>
      </c>
      <c r="D91" s="72">
        <f>D89+D90</f>
        <v>43077.030150839186</v>
      </c>
      <c r="E91" s="72">
        <f>E89+E90</f>
        <v>36294.287120375055</v>
      </c>
      <c r="F91" s="97">
        <f t="shared" si="3"/>
        <v>100</v>
      </c>
      <c r="G91" s="97">
        <f t="shared" si="5"/>
        <v>18.68818364710738</v>
      </c>
    </row>
    <row r="92" spans="1:7" ht="15.75">
      <c r="A92" s="98" t="s">
        <v>40</v>
      </c>
      <c r="B92" s="98"/>
      <c r="C92" s="98"/>
      <c r="D92" s="98"/>
      <c r="E92" s="98"/>
      <c r="F92" s="98"/>
      <c r="G92" s="13"/>
    </row>
    <row r="93" spans="1:7" ht="15.75">
      <c r="A93" s="112" t="s">
        <v>59</v>
      </c>
      <c r="B93" s="112"/>
      <c r="C93" s="112"/>
      <c r="D93" s="62"/>
      <c r="E93" s="62"/>
      <c r="F93" s="62"/>
      <c r="G93" s="13"/>
    </row>
    <row r="94" spans="1:6" ht="15.75">
      <c r="A94" s="38" t="s">
        <v>42</v>
      </c>
      <c r="B94" s="38"/>
      <c r="C94" s="35"/>
      <c r="D94" s="35"/>
      <c r="E94" s="35"/>
      <c r="F94" s="39"/>
    </row>
    <row r="95" spans="1:7" ht="12.75">
      <c r="A95" s="1" t="s">
        <v>58</v>
      </c>
      <c r="B95" s="14"/>
      <c r="C95" s="14"/>
      <c r="D95" s="14"/>
      <c r="E95" s="14"/>
      <c r="F95" s="15"/>
      <c r="G95" s="15"/>
    </row>
    <row r="96" spans="2:7" ht="12.75">
      <c r="B96" s="2"/>
      <c r="C96" s="2"/>
      <c r="D96" s="2"/>
      <c r="E96" s="12"/>
      <c r="F96" s="2"/>
      <c r="G96" s="16"/>
    </row>
    <row r="97" spans="2:7" ht="12.75">
      <c r="B97" s="2"/>
      <c r="C97" s="2"/>
      <c r="D97" s="2"/>
      <c r="E97" s="2"/>
      <c r="F97" s="2"/>
      <c r="G97" s="16"/>
    </row>
    <row r="65443" ht="12.75">
      <c r="F65443" s="1">
        <v>0</v>
      </c>
    </row>
    <row r="65536" spans="1:6" s="4" customFormat="1" ht="12.75">
      <c r="A65536" s="1"/>
      <c r="B65536" s="1"/>
      <c r="C65536" s="1"/>
      <c r="D65536" s="1"/>
      <c r="E65536" s="1"/>
      <c r="F65536" s="1"/>
    </row>
  </sheetData>
  <sheetProtection/>
  <mergeCells count="20">
    <mergeCell ref="A44:F44"/>
    <mergeCell ref="A45:C45"/>
    <mergeCell ref="A1:G1"/>
    <mergeCell ref="A2:G2"/>
    <mergeCell ref="A3:G3"/>
    <mergeCell ref="A5:A6"/>
    <mergeCell ref="B5:C5"/>
    <mergeCell ref="D5:E5"/>
    <mergeCell ref="F5:F6"/>
    <mergeCell ref="G5:G6"/>
    <mergeCell ref="A93:C93"/>
    <mergeCell ref="A92:F92"/>
    <mergeCell ref="A49:G49"/>
    <mergeCell ref="A50:G50"/>
    <mergeCell ref="A51:G51"/>
    <mergeCell ref="A53:A54"/>
    <mergeCell ref="B53:C53"/>
    <mergeCell ref="D53:E53"/>
    <mergeCell ref="F53:F54"/>
    <mergeCell ref="G53:G54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Pole Chandrakala</cp:lastModifiedBy>
  <cp:lastPrinted>2017-08-08T07:40:10Z</cp:lastPrinted>
  <dcterms:created xsi:type="dcterms:W3CDTF">2017-03-10T07:47:13Z</dcterms:created>
  <dcterms:modified xsi:type="dcterms:W3CDTF">2017-08-22T06:32:36Z</dcterms:modified>
  <cp:category/>
  <cp:version/>
  <cp:contentType/>
  <cp:contentStatus/>
</cp:coreProperties>
</file>