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15" activeTab="0"/>
  </bookViews>
  <sheets>
    <sheet name="APRIL_2018_Website" sheetId="1" r:id="rId1"/>
  </sheets>
  <definedNames>
    <definedName name="New_India">'APRIL_2018_Website'!$C$28:$F$31</definedName>
    <definedName name="_xlnm.Print_Area" localSheetId="0">'APRIL_2018_Website'!$A$1:$H$45</definedName>
  </definedNames>
  <calcPr fullCalcOnLoad="1"/>
</workbook>
</file>

<file path=xl/sharedStrings.xml><?xml version="1.0" encoding="utf-8"?>
<sst xmlns="http://schemas.openxmlformats.org/spreadsheetml/2006/main" count="66" uniqueCount="52">
  <si>
    <t>INSURER</t>
  </si>
  <si>
    <t>Stand-alone Pvt Health Insurers</t>
  </si>
  <si>
    <t>Specialized PSU Insurers</t>
  </si>
  <si>
    <t xml:space="preserve">GRAND TOTAL </t>
  </si>
  <si>
    <t xml:space="preserve">Note: Compiled on the basis of data submitted by the Insurance companies      </t>
  </si>
  <si>
    <t>2017-18</t>
  </si>
  <si>
    <t>INSURANCE REGULATORY AND DEVELOPMENT AUTHORITY OF INDIA</t>
  </si>
  <si>
    <t>For The Month of APRIL</t>
  </si>
  <si>
    <t>(Rs. in crores)</t>
  </si>
  <si>
    <t>Universal Sompo General Insurance Company Limited</t>
  </si>
  <si>
    <t>2018-19</t>
  </si>
  <si>
    <t>Shriram General Insurance Company Limited</t>
  </si>
  <si>
    <t>IFFCO Tokio General Insurance Company Limited</t>
  </si>
  <si>
    <t>Edelweiss General Insurance Limited</t>
  </si>
  <si>
    <t>The Oriental Insurance Company Limited</t>
  </si>
  <si>
    <t>Liberty Videocon General Insurance Company Limited</t>
  </si>
  <si>
    <t>SBI General Insurance Company Limited</t>
  </si>
  <si>
    <t>Acko General Insurance Limited</t>
  </si>
  <si>
    <t>Tata AIG General Insurance Company Limited</t>
  </si>
  <si>
    <t>DHFL General Insurance Limited</t>
  </si>
  <si>
    <t>Agricultural Insurance Company of India Limited</t>
  </si>
  <si>
    <t>Royal Sundaram Alliance Insurance Company Limited</t>
  </si>
  <si>
    <t>Reliance General Insurance Company Limited</t>
  </si>
  <si>
    <t>Kotak Mahindra General Insurance Company Limited</t>
  </si>
  <si>
    <t>Aditya Birla Health Insurance Company Limited</t>
  </si>
  <si>
    <t>Go Digit General Insurance  Limited</t>
  </si>
  <si>
    <t>Star Health &amp; Allied Insurance Company Limited</t>
  </si>
  <si>
    <t>General Insurers Total</t>
  </si>
  <si>
    <t>GROSS DIRECT PREMIUM UNDERWRITTEN FOR AND UPTO THE MONTH  OF APRIL, 2018</t>
  </si>
  <si>
    <t>Upto APRIL 2018</t>
  </si>
  <si>
    <t>HDFC Ergo General insurance Company Limited</t>
  </si>
  <si>
    <t>Magma HDI General Insurance Company Limited</t>
  </si>
  <si>
    <t>Max Bupa Health Insurance Company Limited</t>
  </si>
  <si>
    <t>Raheja QBE General Insurance Company Limited</t>
  </si>
  <si>
    <t>Export Credit Guaranteed Corporation of India</t>
  </si>
  <si>
    <t>Bajaj Allianz General Insurance Company Limited</t>
  </si>
  <si>
    <t>The New India Assurance Company Limited</t>
  </si>
  <si>
    <t>United India Insurance Company Limited</t>
  </si>
  <si>
    <t>Future Generali India Insurance Company Limited</t>
  </si>
  <si>
    <t>National Insurance Company Limited</t>
  </si>
  <si>
    <t>Bharti AXA General Insurance Company Limited</t>
  </si>
  <si>
    <t>GROWTH OVER THE CORRESPONDING PERIOD OF PREVIOUS YEAR (%)</t>
  </si>
  <si>
    <t>MARKET SHARE UPTO the Month Of April , 2018 (%)</t>
  </si>
  <si>
    <t>Cigna TTK Health Insurance Company Limited</t>
  </si>
  <si>
    <t>Apollo Munich Health Insurance Company Limited</t>
  </si>
  <si>
    <t>NA</t>
  </si>
  <si>
    <t>ICICI Lombard General Insurance Company Limited</t>
  </si>
  <si>
    <t>FLASH FIGURES -- NON LIFE INSURERS (Provisional &amp; Unaudited)</t>
  </si>
  <si>
    <t>NA: Not Applicable</t>
  </si>
  <si>
    <t>S.No.</t>
  </si>
  <si>
    <t>Cholamandalam MS General Insurance Company Limited</t>
  </si>
  <si>
    <t>Religare Health Insurance Company Limited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</si>
</sst>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[$-4009]dd\ mmmm\ yyyy"/>
    <numFmt numFmtId="180" formatCode="0.00000"/>
    <numFmt numFmtId="181" formatCode="0.0000"/>
    <numFmt numFmtId="182" formatCode="0.000"/>
    <numFmt numFmtId="183" formatCode="0.000000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0.00000000"/>
    <numFmt numFmtId="188" formatCode="0.0000000"/>
    <numFmt numFmtId="189" formatCode="0.0%"/>
    <numFmt numFmtId="190" formatCode="m/d/yyyy\ h:mm:ss"/>
    <numFmt numFmtId="191" formatCode="[$-409]dddd\,\ mmmm\ 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Trebuchet MS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16D6E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" fillId="0" borderId="0" xfId="59" applyFont="1" applyAlignment="1">
      <alignment vertical="center"/>
      <protection/>
    </xf>
    <xf numFmtId="0" fontId="4" fillId="0" borderId="0" xfId="59" applyFont="1" applyBorder="1" applyAlignment="1">
      <alignment vertical="center"/>
      <protection/>
    </xf>
    <xf numFmtId="0" fontId="3" fillId="0" borderId="0" xfId="59" applyFont="1" applyAlignment="1">
      <alignment horizontal="right" vertical="center"/>
      <protection/>
    </xf>
    <xf numFmtId="0" fontId="4" fillId="0" borderId="0" xfId="59" applyFont="1" applyFill="1" applyAlignment="1">
      <alignment vertical="center"/>
      <protection/>
    </xf>
    <xf numFmtId="0" fontId="5" fillId="0" borderId="10" xfId="59" applyFont="1" applyBorder="1" applyAlignment="1">
      <alignment horizontal="center" vertical="center" wrapText="1"/>
      <protection/>
    </xf>
    <xf numFmtId="2" fontId="4" fillId="0" borderId="0" xfId="59" applyNumberFormat="1" applyFont="1" applyBorder="1" applyAlignment="1">
      <alignment vertical="center"/>
      <protection/>
    </xf>
    <xf numFmtId="2" fontId="3" fillId="0" borderId="0" xfId="45" applyNumberFormat="1" applyFont="1" applyFill="1" applyBorder="1" applyAlignment="1">
      <alignment vertical="center" wrapText="1"/>
    </xf>
    <xf numFmtId="0" fontId="4" fillId="0" borderId="0" xfId="59" applyFont="1" applyFill="1" applyBorder="1" applyAlignment="1">
      <alignment vertical="center"/>
      <protection/>
    </xf>
    <xf numFmtId="0" fontId="5" fillId="33" borderId="10" xfId="59" applyFont="1" applyFill="1" applyBorder="1">
      <alignment/>
      <protection/>
    </xf>
    <xf numFmtId="0" fontId="3" fillId="33" borderId="10" xfId="59" applyFont="1" applyFill="1" applyBorder="1" applyAlignment="1">
      <alignment vertical="center"/>
      <protection/>
    </xf>
    <xf numFmtId="2" fontId="3" fillId="34" borderId="10" xfId="45" applyNumberFormat="1" applyFont="1" applyFill="1" applyBorder="1" applyAlignment="1">
      <alignment vertical="center"/>
    </xf>
    <xf numFmtId="2" fontId="6" fillId="0" borderId="10" xfId="59" applyNumberFormat="1" applyFont="1" applyBorder="1" applyAlignment="1">
      <alignment/>
      <protection/>
    </xf>
    <xf numFmtId="2" fontId="7" fillId="33" borderId="10" xfId="59" applyNumberFormat="1" applyFont="1" applyFill="1" applyBorder="1" applyAlignment="1">
      <alignment/>
      <protection/>
    </xf>
    <xf numFmtId="2" fontId="7" fillId="33" borderId="10" xfId="45" applyNumberFormat="1" applyFont="1" applyFill="1" applyBorder="1" applyAlignment="1">
      <alignment/>
    </xf>
    <xf numFmtId="2" fontId="7" fillId="34" borderId="10" xfId="59" applyNumberFormat="1" applyFont="1" applyFill="1" applyBorder="1" applyAlignment="1">
      <alignment/>
      <protection/>
    </xf>
    <xf numFmtId="0" fontId="6" fillId="0" borderId="0" xfId="59" applyFont="1" applyBorder="1" applyAlignment="1">
      <alignment vertical="center"/>
      <protection/>
    </xf>
    <xf numFmtId="0" fontId="45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43" fontId="7" fillId="34" borderId="10" xfId="42" applyFont="1" applyFill="1" applyBorder="1" applyAlignment="1">
      <alignment/>
    </xf>
    <xf numFmtId="43" fontId="6" fillId="0" borderId="10" xfId="42" applyFont="1" applyBorder="1" applyAlignment="1">
      <alignment horizontal="right"/>
    </xf>
    <xf numFmtId="43" fontId="6" fillId="0" borderId="10" xfId="42" applyFont="1" applyBorder="1" applyAlignment="1">
      <alignment/>
    </xf>
    <xf numFmtId="43" fontId="7" fillId="33" borderId="10" xfId="42" applyFont="1" applyFill="1" applyBorder="1" applyAlignment="1">
      <alignment/>
    </xf>
    <xf numFmtId="2" fontId="6" fillId="0" borderId="10" xfId="59" applyNumberFormat="1" applyFont="1" applyBorder="1" applyAlignment="1">
      <alignment horizontal="right"/>
      <protection/>
    </xf>
    <xf numFmtId="2" fontId="4" fillId="0" borderId="0" xfId="59" applyNumberFormat="1" applyFont="1" applyFill="1" applyBorder="1" applyAlignment="1">
      <alignment vertical="center"/>
      <protection/>
    </xf>
    <xf numFmtId="2" fontId="3" fillId="0" borderId="0" xfId="45" applyNumberFormat="1" applyFont="1" applyFill="1" applyBorder="1" applyAlignment="1">
      <alignment vertical="center"/>
    </xf>
    <xf numFmtId="2" fontId="6" fillId="0" borderId="0" xfId="59" applyNumberFormat="1" applyFont="1" applyBorder="1" applyAlignment="1">
      <alignment vertical="center"/>
      <protection/>
    </xf>
    <xf numFmtId="0" fontId="7" fillId="35" borderId="0" xfId="0" applyFont="1" applyFill="1" applyBorder="1" applyAlignment="1">
      <alignment vertical="center" wrapText="1"/>
    </xf>
    <xf numFmtId="2" fontId="7" fillId="33" borderId="10" xfId="62" applyNumberFormat="1" applyFont="1" applyFill="1" applyBorder="1" applyAlignment="1">
      <alignment/>
    </xf>
    <xf numFmtId="1" fontId="6" fillId="0" borderId="10" xfId="59" applyNumberFormat="1" applyFont="1" applyBorder="1" applyAlignment="1">
      <alignment/>
      <protection/>
    </xf>
    <xf numFmtId="1" fontId="6" fillId="0" borderId="0" xfId="59" applyNumberFormat="1" applyFont="1" applyBorder="1" applyAlignment="1">
      <alignment/>
      <protection/>
    </xf>
    <xf numFmtId="0" fontId="3" fillId="0" borderId="10" xfId="59" applyFont="1" applyBorder="1" applyAlignment="1">
      <alignment horizontal="center" vertical="center"/>
      <protection/>
    </xf>
    <xf numFmtId="0" fontId="3" fillId="0" borderId="0" xfId="59" applyFont="1" applyAlignment="1">
      <alignment horizontal="center" vertical="center"/>
      <protection/>
    </xf>
    <xf numFmtId="0" fontId="3" fillId="0" borderId="0" xfId="59" applyFont="1" applyAlignment="1" quotePrefix="1">
      <alignment horizontal="center" vertical="center"/>
      <protection/>
    </xf>
    <xf numFmtId="0" fontId="3" fillId="0" borderId="0" xfId="59" applyFont="1" applyAlignment="1" quotePrefix="1">
      <alignment horizontal="center"/>
      <protection/>
    </xf>
    <xf numFmtId="2" fontId="7" fillId="0" borderId="0" xfId="45" applyNumberFormat="1" applyFont="1" applyFill="1" applyBorder="1" applyAlignment="1">
      <alignment vertical="top" wrapText="1"/>
    </xf>
    <xf numFmtId="0" fontId="5" fillId="0" borderId="11" xfId="59" applyFont="1" applyBorder="1" applyAlignment="1">
      <alignment horizontal="center" vertical="center"/>
      <protection/>
    </xf>
    <xf numFmtId="0" fontId="5" fillId="0" borderId="12" xfId="59" applyFont="1" applyBorder="1" applyAlignment="1">
      <alignment horizontal="center" vertical="center"/>
      <protection/>
    </xf>
    <xf numFmtId="0" fontId="5" fillId="0" borderId="11" xfId="59" applyFont="1" applyBorder="1" applyAlignment="1">
      <alignment horizontal="center" vertical="center" wrapText="1"/>
      <protection/>
    </xf>
    <xf numFmtId="0" fontId="5" fillId="0" borderId="12" xfId="59" applyFont="1" applyBorder="1" applyAlignment="1">
      <alignment horizontal="center" vertical="center" wrapText="1"/>
      <protection/>
    </xf>
    <xf numFmtId="0" fontId="3" fillId="0" borderId="10" xfId="59" applyFont="1" applyBorder="1" applyAlignment="1" quotePrefix="1">
      <alignment horizontal="center" vertical="center" wrapText="1"/>
      <protection/>
    </xf>
    <xf numFmtId="0" fontId="3" fillId="0" borderId="10" xfId="59" applyFont="1" applyFill="1" applyBorder="1" applyAlignment="1" quotePrefix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pril06 - March 07 ex ECGC;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398"/>
  <sheetViews>
    <sheetView tabSelected="1" zoomScalePageLayoutView="0" workbookViewId="0" topLeftCell="A1">
      <pane xSplit="2" ySplit="6" topLeftCell="C7" activePane="bottomRight" state="frozen"/>
      <selection pane="topLeft" activeCell="I37" sqref="I37"/>
      <selection pane="topRight" activeCell="I37" sqref="I37"/>
      <selection pane="bottomLeft" activeCell="I37" sqref="I37"/>
      <selection pane="bottomRight" activeCell="C8" sqref="C8"/>
    </sheetView>
  </sheetViews>
  <sheetFormatPr defaultColWidth="9.140625" defaultRowHeight="15"/>
  <cols>
    <col min="1" max="1" width="4.140625" style="1" customWidth="1"/>
    <col min="2" max="2" width="56.421875" style="1" bestFit="1" customWidth="1"/>
    <col min="3" max="3" width="13.140625" style="1" customWidth="1"/>
    <col min="4" max="4" width="12.8515625" style="1" customWidth="1"/>
    <col min="5" max="5" width="12.57421875" style="1" customWidth="1"/>
    <col min="6" max="6" width="13.28125" style="1" customWidth="1"/>
    <col min="7" max="7" width="11.28125" style="1" customWidth="1"/>
    <col min="8" max="8" width="15.28125" style="4" customWidth="1"/>
    <col min="9" max="16384" width="9.140625" style="1" customWidth="1"/>
  </cols>
  <sheetData>
    <row r="1" spans="1:8" ht="15.75" customHeight="1">
      <c r="A1" s="32" t="s">
        <v>6</v>
      </c>
      <c r="B1" s="32"/>
      <c r="C1" s="32"/>
      <c r="D1" s="32"/>
      <c r="E1" s="32"/>
      <c r="F1" s="32"/>
      <c r="G1" s="32"/>
      <c r="H1" s="32"/>
    </row>
    <row r="2" spans="1:8" ht="15.75" customHeight="1">
      <c r="A2" s="33" t="s">
        <v>47</v>
      </c>
      <c r="B2" s="33"/>
      <c r="C2" s="33"/>
      <c r="D2" s="33"/>
      <c r="E2" s="33"/>
      <c r="F2" s="33"/>
      <c r="G2" s="33"/>
      <c r="H2" s="33"/>
    </row>
    <row r="3" spans="1:8" ht="15.75" customHeight="1">
      <c r="A3" s="34" t="s">
        <v>28</v>
      </c>
      <c r="B3" s="34"/>
      <c r="C3" s="34"/>
      <c r="D3" s="34"/>
      <c r="E3" s="34"/>
      <c r="F3" s="34"/>
      <c r="G3" s="34"/>
      <c r="H3" s="34"/>
    </row>
    <row r="4" spans="3:7" ht="15.75" customHeight="1">
      <c r="C4" s="2"/>
      <c r="D4" s="3" t="s">
        <v>8</v>
      </c>
      <c r="E4" s="2"/>
      <c r="F4" s="2"/>
      <c r="G4" s="2"/>
    </row>
    <row r="5" spans="1:8" ht="22.5" customHeight="1">
      <c r="A5" s="31" t="s">
        <v>49</v>
      </c>
      <c r="B5" s="31" t="s">
        <v>0</v>
      </c>
      <c r="C5" s="36" t="s">
        <v>7</v>
      </c>
      <c r="D5" s="37"/>
      <c r="E5" s="38" t="s">
        <v>29</v>
      </c>
      <c r="F5" s="39"/>
      <c r="G5" s="40" t="s">
        <v>42</v>
      </c>
      <c r="H5" s="41" t="s">
        <v>41</v>
      </c>
    </row>
    <row r="6" spans="1:8" ht="54" customHeight="1">
      <c r="A6" s="31" t="s">
        <v>49</v>
      </c>
      <c r="B6" s="31"/>
      <c r="C6" s="5" t="s">
        <v>10</v>
      </c>
      <c r="D6" s="5" t="s">
        <v>5</v>
      </c>
      <c r="E6" s="5" t="s">
        <v>10</v>
      </c>
      <c r="F6" s="5" t="s">
        <v>5</v>
      </c>
      <c r="G6" s="40"/>
      <c r="H6" s="41"/>
    </row>
    <row r="7" spans="1:8" ht="18" customHeight="1">
      <c r="A7" s="29">
        <v>1</v>
      </c>
      <c r="B7" s="12" t="s">
        <v>17</v>
      </c>
      <c r="C7" s="21">
        <v>1.6</v>
      </c>
      <c r="D7" s="20" t="s">
        <v>45</v>
      </c>
      <c r="E7" s="20">
        <v>1.6</v>
      </c>
      <c r="F7" s="20" t="s">
        <v>45</v>
      </c>
      <c r="G7" s="23">
        <f aca="true" t="shared" si="0" ref="G7:G31">(E7/E$43)*100</f>
        <v>0.011526760003504506</v>
      </c>
      <c r="H7" s="23" t="s">
        <v>45</v>
      </c>
    </row>
    <row r="8" spans="1:8" ht="20.25" customHeight="1">
      <c r="A8" s="29">
        <v>2</v>
      </c>
      <c r="B8" s="12" t="s">
        <v>35</v>
      </c>
      <c r="C8" s="21">
        <v>1027.95</v>
      </c>
      <c r="D8" s="20">
        <v>761.72</v>
      </c>
      <c r="E8" s="20">
        <v>1027.95</v>
      </c>
      <c r="F8" s="20">
        <v>761.72</v>
      </c>
      <c r="G8" s="23">
        <f t="shared" si="0"/>
        <v>7.405583091001536</v>
      </c>
      <c r="H8" s="23">
        <f>(E8-F8)/F8*100</f>
        <v>34.951163157065594</v>
      </c>
    </row>
    <row r="9" spans="1:9" s="2" customFormat="1" ht="20.25" customHeight="1">
      <c r="A9" s="29">
        <v>3</v>
      </c>
      <c r="B9" s="12" t="s">
        <v>40</v>
      </c>
      <c r="C9" s="21">
        <v>146.81</v>
      </c>
      <c r="D9" s="20">
        <v>113.47</v>
      </c>
      <c r="E9" s="20">
        <v>146.81</v>
      </c>
      <c r="F9" s="20">
        <v>113.47</v>
      </c>
      <c r="G9" s="23">
        <f t="shared" si="0"/>
        <v>1.0576522725715605</v>
      </c>
      <c r="H9" s="23">
        <f>(E9-F9)/F9*100</f>
        <v>29.382215563585092</v>
      </c>
      <c r="I9" s="1"/>
    </row>
    <row r="10" spans="1:9" s="2" customFormat="1" ht="20.25" customHeight="1">
      <c r="A10" s="29">
        <v>4</v>
      </c>
      <c r="B10" s="12" t="s">
        <v>50</v>
      </c>
      <c r="C10" s="21">
        <v>307.89</v>
      </c>
      <c r="D10" s="20">
        <v>301.72</v>
      </c>
      <c r="E10" s="20">
        <v>307.89</v>
      </c>
      <c r="F10" s="20">
        <v>301.72</v>
      </c>
      <c r="G10" s="23">
        <f t="shared" si="0"/>
        <v>2.2181088359243764</v>
      </c>
      <c r="H10" s="23">
        <f>(E10-F10)/F10*100</f>
        <v>2.0449423306376637</v>
      </c>
      <c r="I10" s="1"/>
    </row>
    <row r="11" spans="1:9" s="2" customFormat="1" ht="20.25" customHeight="1">
      <c r="A11" s="29">
        <v>5</v>
      </c>
      <c r="B11" s="12" t="s">
        <v>19</v>
      </c>
      <c r="C11" s="21">
        <v>31.31</v>
      </c>
      <c r="D11" s="20" t="s">
        <v>45</v>
      </c>
      <c r="E11" s="20">
        <v>31.31</v>
      </c>
      <c r="F11" s="20" t="s">
        <v>45</v>
      </c>
      <c r="G11" s="23">
        <f t="shared" si="0"/>
        <v>0.22556428481857882</v>
      </c>
      <c r="H11" s="23" t="s">
        <v>45</v>
      </c>
      <c r="I11" s="1"/>
    </row>
    <row r="12" spans="1:9" s="2" customFormat="1" ht="20.25" customHeight="1">
      <c r="A12" s="29">
        <v>6</v>
      </c>
      <c r="B12" s="12" t="s">
        <v>13</v>
      </c>
      <c r="C12" s="21">
        <v>3.213587214</v>
      </c>
      <c r="D12" s="20" t="s">
        <v>45</v>
      </c>
      <c r="E12" s="20">
        <v>3.213587214</v>
      </c>
      <c r="F12" s="20" t="s">
        <v>45</v>
      </c>
      <c r="G12" s="23">
        <f t="shared" si="0"/>
        <v>0.023151405353817923</v>
      </c>
      <c r="H12" s="23" t="s">
        <v>45</v>
      </c>
      <c r="I12" s="1"/>
    </row>
    <row r="13" spans="1:9" s="2" customFormat="1" ht="20.25" customHeight="1">
      <c r="A13" s="29">
        <v>7</v>
      </c>
      <c r="B13" s="12" t="s">
        <v>38</v>
      </c>
      <c r="C13" s="21">
        <v>204.11</v>
      </c>
      <c r="D13" s="20">
        <v>224.12</v>
      </c>
      <c r="E13" s="20">
        <v>204.11</v>
      </c>
      <c r="F13" s="20">
        <v>224.12</v>
      </c>
      <c r="G13" s="23">
        <f t="shared" si="0"/>
        <v>1.4704543651970656</v>
      </c>
      <c r="H13" s="23">
        <f>(E13-F13)/F13*100</f>
        <v>-8.928252721756198</v>
      </c>
      <c r="I13" s="1"/>
    </row>
    <row r="14" spans="1:9" s="2" customFormat="1" ht="20.25" customHeight="1">
      <c r="A14" s="29">
        <v>8</v>
      </c>
      <c r="B14" s="12" t="s">
        <v>25</v>
      </c>
      <c r="C14" s="21">
        <v>28.02</v>
      </c>
      <c r="D14" s="20" t="s">
        <v>45</v>
      </c>
      <c r="E14" s="20">
        <v>28.02</v>
      </c>
      <c r="F14" s="20" t="s">
        <v>45</v>
      </c>
      <c r="G14" s="23">
        <f t="shared" si="0"/>
        <v>0.20186238456137268</v>
      </c>
      <c r="H14" s="23" t="s">
        <v>45</v>
      </c>
      <c r="I14" s="1"/>
    </row>
    <row r="15" spans="1:9" s="2" customFormat="1" ht="20.25" customHeight="1">
      <c r="A15" s="29">
        <v>9</v>
      </c>
      <c r="B15" s="12" t="s">
        <v>30</v>
      </c>
      <c r="C15" s="21">
        <v>644.96</v>
      </c>
      <c r="D15" s="21">
        <v>782.17</v>
      </c>
      <c r="E15" s="21">
        <v>644.96</v>
      </c>
      <c r="F15" s="21">
        <v>782.17</v>
      </c>
      <c r="G15" s="12">
        <f t="shared" si="0"/>
        <v>4.646436957412667</v>
      </c>
      <c r="H15" s="12">
        <f aca="true" t="shared" si="1" ref="H15:H31">(E15-F15)/F15*100</f>
        <v>-17.54222227904419</v>
      </c>
      <c r="I15" s="1"/>
    </row>
    <row r="16" spans="1:9" s="2" customFormat="1" ht="20.25" customHeight="1">
      <c r="A16" s="29">
        <v>10</v>
      </c>
      <c r="B16" s="12" t="s">
        <v>46</v>
      </c>
      <c r="C16" s="21">
        <v>1347.55</v>
      </c>
      <c r="D16" s="21">
        <v>1197.54</v>
      </c>
      <c r="E16" s="21">
        <v>1347.55</v>
      </c>
      <c r="F16" s="21">
        <v>1197.54</v>
      </c>
      <c r="G16" s="12">
        <f t="shared" si="0"/>
        <v>9.70805340170156</v>
      </c>
      <c r="H16" s="12">
        <f t="shared" si="1"/>
        <v>12.526512684336222</v>
      </c>
      <c r="I16" s="1"/>
    </row>
    <row r="17" spans="1:9" s="2" customFormat="1" ht="20.25" customHeight="1">
      <c r="A17" s="29">
        <v>11</v>
      </c>
      <c r="B17" s="12" t="s">
        <v>12</v>
      </c>
      <c r="C17" s="21">
        <v>481.09</v>
      </c>
      <c r="D17" s="21">
        <v>446.72</v>
      </c>
      <c r="E17" s="21">
        <v>481.09</v>
      </c>
      <c r="F17" s="21">
        <v>446.72</v>
      </c>
      <c r="G17" s="12">
        <f t="shared" si="0"/>
        <v>3.4658806063037395</v>
      </c>
      <c r="H17" s="12">
        <f t="shared" si="1"/>
        <v>7.693857449856721</v>
      </c>
      <c r="I17" s="1"/>
    </row>
    <row r="18" spans="1:9" s="2" customFormat="1" ht="20.25" customHeight="1">
      <c r="A18" s="29">
        <v>12</v>
      </c>
      <c r="B18" s="12" t="s">
        <v>23</v>
      </c>
      <c r="C18" s="21">
        <v>13.07</v>
      </c>
      <c r="D18" s="21">
        <v>9.32</v>
      </c>
      <c r="E18" s="21">
        <v>13.07</v>
      </c>
      <c r="F18" s="21">
        <v>9.32</v>
      </c>
      <c r="G18" s="12">
        <f t="shared" si="0"/>
        <v>0.09415922077862744</v>
      </c>
      <c r="H18" s="12">
        <f t="shared" si="1"/>
        <v>40.23605150214592</v>
      </c>
      <c r="I18" s="1"/>
    </row>
    <row r="19" spans="1:9" s="2" customFormat="1" ht="20.25" customHeight="1">
      <c r="A19" s="29">
        <v>13</v>
      </c>
      <c r="B19" s="12" t="s">
        <v>15</v>
      </c>
      <c r="C19" s="21">
        <v>107.02</v>
      </c>
      <c r="D19" s="21">
        <v>88.81</v>
      </c>
      <c r="E19" s="21">
        <v>107.02</v>
      </c>
      <c r="F19" s="21">
        <v>88.81</v>
      </c>
      <c r="G19" s="12">
        <f t="shared" si="0"/>
        <v>0.7709961597344076</v>
      </c>
      <c r="H19" s="12">
        <f t="shared" si="1"/>
        <v>20.504447697331372</v>
      </c>
      <c r="I19" s="1"/>
    </row>
    <row r="20" spans="1:9" s="2" customFormat="1" ht="20.25" customHeight="1">
      <c r="A20" s="29">
        <v>14</v>
      </c>
      <c r="B20" s="12" t="s">
        <v>31</v>
      </c>
      <c r="C20" s="21">
        <v>55.46</v>
      </c>
      <c r="D20" s="21">
        <v>37.96</v>
      </c>
      <c r="E20" s="21">
        <v>55.46</v>
      </c>
      <c r="F20" s="21">
        <v>37.96</v>
      </c>
      <c r="G20" s="12">
        <f t="shared" si="0"/>
        <v>0.39954631862147494</v>
      </c>
      <c r="H20" s="12">
        <f t="shared" si="1"/>
        <v>46.101159114857744</v>
      </c>
      <c r="I20" s="1"/>
    </row>
    <row r="21" spans="1:9" s="2" customFormat="1" ht="20.25" customHeight="1">
      <c r="A21" s="29">
        <v>15</v>
      </c>
      <c r="B21" s="12" t="s">
        <v>39</v>
      </c>
      <c r="C21" s="21">
        <v>1461.63</v>
      </c>
      <c r="D21" s="21">
        <v>1286.87</v>
      </c>
      <c r="E21" s="21">
        <v>1461.63</v>
      </c>
      <c r="F21" s="21">
        <v>1286.87</v>
      </c>
      <c r="G21" s="12">
        <f t="shared" si="0"/>
        <v>10.529911389951433</v>
      </c>
      <c r="H21" s="12">
        <f t="shared" si="1"/>
        <v>13.580237320009031</v>
      </c>
      <c r="I21" s="1"/>
    </row>
    <row r="22" spans="1:9" s="2" customFormat="1" ht="20.25" customHeight="1">
      <c r="A22" s="29">
        <v>16</v>
      </c>
      <c r="B22" s="12" t="s">
        <v>33</v>
      </c>
      <c r="C22" s="21">
        <v>8.16</v>
      </c>
      <c r="D22" s="21">
        <v>5.1</v>
      </c>
      <c r="E22" s="21">
        <v>8.16</v>
      </c>
      <c r="F22" s="21">
        <v>5.1</v>
      </c>
      <c r="G22" s="12">
        <f t="shared" si="0"/>
        <v>0.058786476017872985</v>
      </c>
      <c r="H22" s="12">
        <f t="shared" si="1"/>
        <v>60.00000000000001</v>
      </c>
      <c r="I22" s="1"/>
    </row>
    <row r="23" spans="1:9" s="2" customFormat="1" ht="20.25" customHeight="1">
      <c r="A23" s="29">
        <v>17</v>
      </c>
      <c r="B23" s="12" t="s">
        <v>22</v>
      </c>
      <c r="C23" s="21">
        <v>630.02</v>
      </c>
      <c r="D23" s="21">
        <v>509.83</v>
      </c>
      <c r="E23" s="21">
        <v>630.02</v>
      </c>
      <c r="F23" s="21">
        <v>509.83</v>
      </c>
      <c r="G23" s="12">
        <f t="shared" si="0"/>
        <v>4.538805835879943</v>
      </c>
      <c r="H23" s="12">
        <f t="shared" si="1"/>
        <v>23.574524841613872</v>
      </c>
      <c r="I23" s="1"/>
    </row>
    <row r="24" spans="1:9" s="2" customFormat="1" ht="22.5" customHeight="1">
      <c r="A24" s="29">
        <v>18</v>
      </c>
      <c r="B24" s="12" t="s">
        <v>21</v>
      </c>
      <c r="C24" s="21">
        <v>281.72</v>
      </c>
      <c r="D24" s="21">
        <v>247.61</v>
      </c>
      <c r="E24" s="21">
        <v>281.72</v>
      </c>
      <c r="F24" s="21">
        <v>247.61</v>
      </c>
      <c r="G24" s="12">
        <f t="shared" si="0"/>
        <v>2.0295742676170563</v>
      </c>
      <c r="H24" s="12">
        <f t="shared" si="1"/>
        <v>13.775695650418001</v>
      </c>
      <c r="I24" s="1"/>
    </row>
    <row r="25" spans="1:9" s="2" customFormat="1" ht="20.25" customHeight="1">
      <c r="A25" s="29">
        <v>19</v>
      </c>
      <c r="B25" s="12" t="s">
        <v>16</v>
      </c>
      <c r="C25" s="21">
        <v>484.73</v>
      </c>
      <c r="D25" s="21">
        <v>298.06</v>
      </c>
      <c r="E25" s="21">
        <v>484.73</v>
      </c>
      <c r="F25" s="21">
        <v>298.06</v>
      </c>
      <c r="G25" s="12">
        <f t="shared" si="0"/>
        <v>3.492103985311713</v>
      </c>
      <c r="H25" s="12">
        <f t="shared" si="1"/>
        <v>62.62832986646985</v>
      </c>
      <c r="I25" s="1"/>
    </row>
    <row r="26" spans="1:9" s="2" customFormat="1" ht="20.25" customHeight="1">
      <c r="A26" s="29">
        <v>20</v>
      </c>
      <c r="B26" s="12" t="s">
        <v>11</v>
      </c>
      <c r="C26" s="21">
        <v>145.2</v>
      </c>
      <c r="D26" s="21">
        <v>135.82</v>
      </c>
      <c r="E26" s="21">
        <v>145.2</v>
      </c>
      <c r="F26" s="21">
        <v>135.82</v>
      </c>
      <c r="G26" s="12">
        <f t="shared" si="0"/>
        <v>1.046053470318034</v>
      </c>
      <c r="H26" s="12">
        <f t="shared" si="1"/>
        <v>6.906199381534381</v>
      </c>
      <c r="I26" s="1"/>
    </row>
    <row r="27" spans="1:9" s="2" customFormat="1" ht="20.25" customHeight="1">
      <c r="A27" s="29">
        <v>21</v>
      </c>
      <c r="B27" s="12" t="s">
        <v>18</v>
      </c>
      <c r="C27" s="21">
        <v>648.3</v>
      </c>
      <c r="D27" s="21">
        <v>575.51</v>
      </c>
      <c r="E27" s="21">
        <v>648.3</v>
      </c>
      <c r="F27" s="21">
        <v>575.51</v>
      </c>
      <c r="G27" s="12">
        <f t="shared" si="0"/>
        <v>4.670499068919982</v>
      </c>
      <c r="H27" s="12">
        <f t="shared" si="1"/>
        <v>12.647912286493712</v>
      </c>
      <c r="I27" s="1"/>
    </row>
    <row r="28" spans="1:9" s="2" customFormat="1" ht="20.25" customHeight="1">
      <c r="A28" s="29">
        <v>22</v>
      </c>
      <c r="B28" s="12" t="s">
        <v>36</v>
      </c>
      <c r="C28" s="21">
        <v>2533.68</v>
      </c>
      <c r="D28" s="21">
        <v>2171.76</v>
      </c>
      <c r="E28" s="21">
        <v>2533.68</v>
      </c>
      <c r="F28" s="21">
        <v>2171.76</v>
      </c>
      <c r="G28" s="12">
        <f t="shared" si="0"/>
        <v>18.25320080354956</v>
      </c>
      <c r="H28" s="12">
        <f t="shared" si="1"/>
        <v>16.664824842524016</v>
      </c>
      <c r="I28" s="1"/>
    </row>
    <row r="29" spans="1:9" s="2" customFormat="1" ht="20.25" customHeight="1">
      <c r="A29" s="29">
        <v>23</v>
      </c>
      <c r="B29" s="12" t="s">
        <v>14</v>
      </c>
      <c r="C29" s="21">
        <v>1206.14</v>
      </c>
      <c r="D29" s="21">
        <v>1014.53</v>
      </c>
      <c r="E29" s="21">
        <v>1206.14</v>
      </c>
      <c r="F29" s="21">
        <v>1014.53</v>
      </c>
      <c r="G29" s="12">
        <f t="shared" si="0"/>
        <v>8.68930394414183</v>
      </c>
      <c r="H29" s="12">
        <f t="shared" si="1"/>
        <v>18.886578021349802</v>
      </c>
      <c r="I29" s="1"/>
    </row>
    <row r="30" spans="1:9" s="2" customFormat="1" ht="20.25" customHeight="1">
      <c r="A30" s="29">
        <v>24</v>
      </c>
      <c r="B30" s="12" t="s">
        <v>37</v>
      </c>
      <c r="C30" s="21">
        <v>1288.51</v>
      </c>
      <c r="D30" s="21">
        <v>1333.89</v>
      </c>
      <c r="E30" s="21">
        <v>1288.51</v>
      </c>
      <c r="F30" s="21">
        <v>1333.89</v>
      </c>
      <c r="G30" s="12">
        <f t="shared" si="0"/>
        <v>9.282715957572245</v>
      </c>
      <c r="H30" s="12">
        <f t="shared" si="1"/>
        <v>-3.4020796317537507</v>
      </c>
      <c r="I30" s="1"/>
    </row>
    <row r="31" spans="1:9" s="2" customFormat="1" ht="20.25" customHeight="1">
      <c r="A31" s="29">
        <v>25</v>
      </c>
      <c r="B31" s="12" t="s">
        <v>9</v>
      </c>
      <c r="C31" s="21">
        <v>105.3</v>
      </c>
      <c r="D31" s="21">
        <v>93.55</v>
      </c>
      <c r="E31" s="21">
        <v>105.3</v>
      </c>
      <c r="F31" s="21">
        <v>93.55</v>
      </c>
      <c r="G31" s="12">
        <f t="shared" si="0"/>
        <v>0.7586048927306404</v>
      </c>
      <c r="H31" s="12">
        <f t="shared" si="1"/>
        <v>12.560128273650456</v>
      </c>
      <c r="I31" s="1"/>
    </row>
    <row r="32" spans="1:9" s="2" customFormat="1" ht="20.25" customHeight="1">
      <c r="A32" s="29"/>
      <c r="B32" s="9" t="s">
        <v>27</v>
      </c>
      <c r="C32" s="22">
        <v>13193.443587214</v>
      </c>
      <c r="D32" s="22">
        <v>11636.08</v>
      </c>
      <c r="E32" s="22">
        <v>13193.443587214</v>
      </c>
      <c r="F32" s="22">
        <v>11636.08</v>
      </c>
      <c r="G32" s="13">
        <f>(E32/E43)*100</f>
        <v>95.0485361559946</v>
      </c>
      <c r="H32" s="13">
        <f>((E32-F32)/F32)*100</f>
        <v>13.383919560659606</v>
      </c>
      <c r="I32" s="1"/>
    </row>
    <row r="33" spans="1:9" s="2" customFormat="1" ht="20.25" customHeight="1">
      <c r="A33" s="29">
        <v>26</v>
      </c>
      <c r="B33" s="12" t="s">
        <v>24</v>
      </c>
      <c r="C33" s="21">
        <v>33.33</v>
      </c>
      <c r="D33" s="21">
        <v>45.27</v>
      </c>
      <c r="E33" s="21">
        <v>33.33</v>
      </c>
      <c r="F33" s="21">
        <v>45.27</v>
      </c>
      <c r="G33" s="12">
        <f aca="true" t="shared" si="2" ref="G33:G41">(E33/E$43)*100</f>
        <v>0.24011681932300327</v>
      </c>
      <c r="H33" s="12">
        <f aca="true" t="shared" si="3" ref="H33:H41">(E33-F33)/F33*100</f>
        <v>-26.37508283631545</v>
      </c>
      <c r="I33" s="1"/>
    </row>
    <row r="34" spans="1:9" s="2" customFormat="1" ht="20.25" customHeight="1">
      <c r="A34" s="29">
        <v>27</v>
      </c>
      <c r="B34" s="12" t="s">
        <v>44</v>
      </c>
      <c r="C34" s="21">
        <v>104.69</v>
      </c>
      <c r="D34" s="21">
        <v>75.4</v>
      </c>
      <c r="E34" s="21">
        <v>104.69</v>
      </c>
      <c r="F34" s="21">
        <v>75.4</v>
      </c>
      <c r="G34" s="12">
        <f t="shared" si="2"/>
        <v>0.7542103154793043</v>
      </c>
      <c r="H34" s="12">
        <f t="shared" si="3"/>
        <v>38.84615384615383</v>
      </c>
      <c r="I34" s="1"/>
    </row>
    <row r="35" spans="1:9" s="2" customFormat="1" ht="20.25" customHeight="1">
      <c r="A35" s="29">
        <v>28</v>
      </c>
      <c r="B35" s="12" t="s">
        <v>43</v>
      </c>
      <c r="C35" s="21">
        <v>29.6</v>
      </c>
      <c r="D35" s="21">
        <v>17.95</v>
      </c>
      <c r="E35" s="21">
        <v>29.6</v>
      </c>
      <c r="F35" s="21">
        <v>17.95</v>
      </c>
      <c r="G35" s="12">
        <f t="shared" si="2"/>
        <v>0.21324506006483337</v>
      </c>
      <c r="H35" s="12">
        <f t="shared" si="3"/>
        <v>64.90250696378833</v>
      </c>
      <c r="I35" s="1"/>
    </row>
    <row r="36" spans="1:9" s="2" customFormat="1" ht="20.25" customHeight="1">
      <c r="A36" s="29">
        <v>29</v>
      </c>
      <c r="B36" s="12" t="s">
        <v>32</v>
      </c>
      <c r="C36" s="21">
        <v>54.41</v>
      </c>
      <c r="D36" s="21">
        <v>48.73</v>
      </c>
      <c r="E36" s="21">
        <v>54.41</v>
      </c>
      <c r="F36" s="21">
        <v>48.73</v>
      </c>
      <c r="G36" s="12">
        <f t="shared" si="2"/>
        <v>0.39198188236917514</v>
      </c>
      <c r="H36" s="12">
        <f t="shared" si="3"/>
        <v>11.656064026267186</v>
      </c>
      <c r="I36" s="1"/>
    </row>
    <row r="37" spans="1:9" s="2" customFormat="1" ht="20.25" customHeight="1">
      <c r="A37" s="29">
        <v>30</v>
      </c>
      <c r="B37" s="12" t="s">
        <v>51</v>
      </c>
      <c r="C37" s="21">
        <v>119.53</v>
      </c>
      <c r="D37" s="21">
        <v>86.56</v>
      </c>
      <c r="E37" s="21">
        <v>119.53</v>
      </c>
      <c r="F37" s="21">
        <v>86.56</v>
      </c>
      <c r="G37" s="12">
        <f t="shared" si="2"/>
        <v>0.8611210145118086</v>
      </c>
      <c r="H37" s="12">
        <f t="shared" si="3"/>
        <v>38.089186691312385</v>
      </c>
      <c r="I37" s="1"/>
    </row>
    <row r="38" spans="1:9" s="2" customFormat="1" ht="20.25" customHeight="1">
      <c r="A38" s="29">
        <v>31</v>
      </c>
      <c r="B38" s="12" t="s">
        <v>26</v>
      </c>
      <c r="C38" s="21">
        <v>271.25</v>
      </c>
      <c r="D38" s="21">
        <v>200.35</v>
      </c>
      <c r="E38" s="21">
        <v>271.25</v>
      </c>
      <c r="F38" s="21">
        <v>200.35</v>
      </c>
      <c r="G38" s="12">
        <f t="shared" si="2"/>
        <v>1.9541460318441235</v>
      </c>
      <c r="H38" s="12">
        <f t="shared" si="3"/>
        <v>35.38807087596706</v>
      </c>
      <c r="I38" s="1"/>
    </row>
    <row r="39" spans="1:12" s="2" customFormat="1" ht="20.25" customHeight="1">
      <c r="A39" s="29"/>
      <c r="B39" s="9" t="s">
        <v>1</v>
      </c>
      <c r="C39" s="22">
        <f>SUM(C33:C38)</f>
        <v>612.81</v>
      </c>
      <c r="D39" s="22">
        <f>SUM(D33:D38)</f>
        <v>474.26</v>
      </c>
      <c r="E39" s="22">
        <f>SUM(E33:E38)</f>
        <v>612.81</v>
      </c>
      <c r="F39" s="22">
        <f>SUM(F33:F38)</f>
        <v>474.26</v>
      </c>
      <c r="G39" s="28">
        <f>(E39/E$43)*100</f>
        <v>4.414821123592247</v>
      </c>
      <c r="H39" s="13">
        <f>(E39-F39)/F39*100</f>
        <v>29.213933285539568</v>
      </c>
      <c r="I39" s="1"/>
      <c r="J39" s="6"/>
      <c r="K39" s="6"/>
      <c r="L39" s="6"/>
    </row>
    <row r="40" spans="1:14" s="2" customFormat="1" ht="20.25" customHeight="1">
      <c r="A40" s="29">
        <v>32</v>
      </c>
      <c r="B40" s="12" t="s">
        <v>20</v>
      </c>
      <c r="C40" s="21">
        <v>2.02</v>
      </c>
      <c r="D40" s="21">
        <v>1.55</v>
      </c>
      <c r="E40" s="21">
        <v>2.02</v>
      </c>
      <c r="F40" s="21">
        <v>1.55</v>
      </c>
      <c r="G40" s="12">
        <f t="shared" si="2"/>
        <v>0.01455253450442444</v>
      </c>
      <c r="H40" s="12">
        <f t="shared" si="3"/>
        <v>30.32258064516129</v>
      </c>
      <c r="I40" s="1"/>
      <c r="K40" s="6"/>
      <c r="L40" s="6"/>
      <c r="M40" s="6"/>
      <c r="N40" s="6"/>
    </row>
    <row r="41" spans="1:9" s="2" customFormat="1" ht="20.25" customHeight="1">
      <c r="A41" s="29">
        <v>33</v>
      </c>
      <c r="B41" s="12" t="s">
        <v>34</v>
      </c>
      <c r="C41" s="21">
        <v>72.47</v>
      </c>
      <c r="D41" s="21">
        <v>86.71</v>
      </c>
      <c r="E41" s="21">
        <v>72.47</v>
      </c>
      <c r="F41" s="21">
        <v>86.71</v>
      </c>
      <c r="G41" s="12">
        <f t="shared" si="2"/>
        <v>0.5220901859087322</v>
      </c>
      <c r="H41" s="12">
        <f t="shared" si="3"/>
        <v>-16.42255795179333</v>
      </c>
      <c r="I41" s="1"/>
    </row>
    <row r="42" spans="1:12" s="2" customFormat="1" ht="20.25" customHeight="1">
      <c r="A42" s="29"/>
      <c r="B42" s="10" t="s">
        <v>2</v>
      </c>
      <c r="C42" s="22">
        <f>SUM(C40:C41)</f>
        <v>74.49</v>
      </c>
      <c r="D42" s="22">
        <f>SUM(D40:D41)</f>
        <v>88.25999999999999</v>
      </c>
      <c r="E42" s="22">
        <f>SUM(E40:E41)</f>
        <v>74.49</v>
      </c>
      <c r="F42" s="22">
        <f>SUM(F40:F41)</f>
        <v>88.25999999999999</v>
      </c>
      <c r="G42" s="14">
        <f>(E42/E$43)*100</f>
        <v>0.5366427204131566</v>
      </c>
      <c r="H42" s="14">
        <f>(E42-F42)/F42*100</f>
        <v>-15.60163154316791</v>
      </c>
      <c r="I42" s="1"/>
      <c r="K42" s="6"/>
      <c r="L42" s="6"/>
    </row>
    <row r="43" spans="1:8" ht="20.25" customHeight="1">
      <c r="A43" s="29"/>
      <c r="B43" s="11" t="s">
        <v>3</v>
      </c>
      <c r="C43" s="19">
        <f>C32+C39+C42</f>
        <v>13880.743587214</v>
      </c>
      <c r="D43" s="19">
        <f>D32+D39+D42</f>
        <v>12198.6</v>
      </c>
      <c r="E43" s="19">
        <f>E32+E39+E42</f>
        <v>13880.743587214</v>
      </c>
      <c r="F43" s="19">
        <f>F32+F39+F42</f>
        <v>12198.6</v>
      </c>
      <c r="G43" s="19">
        <f>(E43/E$43)*100</f>
        <v>100</v>
      </c>
      <c r="H43" s="15">
        <f>((E43-F43)/F43)*100</f>
        <v>13.789644608512445</v>
      </c>
    </row>
    <row r="44" spans="1:8" ht="16.5" customHeight="1">
      <c r="A44" s="30"/>
      <c r="B44" s="35" t="s">
        <v>4</v>
      </c>
      <c r="C44" s="35"/>
      <c r="D44" s="35"/>
      <c r="E44" s="35"/>
      <c r="F44" s="35"/>
      <c r="G44" s="35"/>
      <c r="H44" s="7"/>
    </row>
    <row r="45" spans="1:8" ht="16.5" customHeight="1">
      <c r="A45" s="30"/>
      <c r="B45" s="27" t="s">
        <v>48</v>
      </c>
      <c r="C45" s="27"/>
      <c r="D45" s="27"/>
      <c r="E45" s="27"/>
      <c r="F45" s="27"/>
      <c r="G45" s="27"/>
      <c r="H45" s="27"/>
    </row>
    <row r="46" spans="2:8" ht="16.5" customHeight="1">
      <c r="B46" s="27"/>
      <c r="C46" s="27"/>
      <c r="D46" s="27"/>
      <c r="E46" s="27"/>
      <c r="F46" s="27"/>
      <c r="G46" s="27"/>
      <c r="H46" s="27"/>
    </row>
    <row r="47" spans="2:8" ht="44.25" customHeight="1">
      <c r="B47" s="27"/>
      <c r="C47" s="27"/>
      <c r="D47" s="27"/>
      <c r="E47" s="27"/>
      <c r="F47" s="27"/>
      <c r="G47" s="27"/>
      <c r="H47" s="27"/>
    </row>
    <row r="48" spans="2:8" ht="15.75">
      <c r="B48" s="17"/>
      <c r="C48" s="17"/>
      <c r="D48" s="16"/>
      <c r="E48" s="16"/>
      <c r="F48" s="16"/>
      <c r="G48" s="26"/>
      <c r="H48" s="8"/>
    </row>
    <row r="49" spans="2:8" ht="15.75">
      <c r="B49" s="17"/>
      <c r="C49" s="18"/>
      <c r="D49" s="26"/>
      <c r="E49" s="26"/>
      <c r="F49" s="26"/>
      <c r="G49" s="16"/>
      <c r="H49" s="8"/>
    </row>
    <row r="50" spans="2:8" ht="15.75">
      <c r="B50" s="17"/>
      <c r="C50" s="24"/>
      <c r="D50" s="24"/>
      <c r="E50" s="24"/>
      <c r="F50" s="24"/>
      <c r="G50" s="25"/>
      <c r="H50" s="25"/>
    </row>
    <row r="51" spans="3:8" ht="12.75">
      <c r="C51" s="2"/>
      <c r="D51" s="2"/>
      <c r="E51" s="2"/>
      <c r="F51" s="2"/>
      <c r="G51" s="2"/>
      <c r="H51" s="8"/>
    </row>
    <row r="52" spans="3:8" ht="12.75">
      <c r="C52" s="2"/>
      <c r="D52" s="2"/>
      <c r="E52" s="2"/>
      <c r="F52" s="2"/>
      <c r="G52" s="2"/>
      <c r="H52" s="8"/>
    </row>
    <row r="56" ht="33.75" customHeight="1"/>
    <row r="65398" ht="12.75">
      <c r="G65398" s="1">
        <v>0</v>
      </c>
    </row>
  </sheetData>
  <sheetProtection/>
  <mergeCells count="10">
    <mergeCell ref="A5:A6"/>
    <mergeCell ref="A1:H1"/>
    <mergeCell ref="A2:H2"/>
    <mergeCell ref="A3:H3"/>
    <mergeCell ref="B44:G44"/>
    <mergeCell ref="B5:B6"/>
    <mergeCell ref="C5:D5"/>
    <mergeCell ref="E5:F5"/>
    <mergeCell ref="G5:G6"/>
    <mergeCell ref="H5:H6"/>
  </mergeCells>
  <printOptions horizontalCentered="1" verticalCentered="1"/>
  <pageMargins left="0.393700787401575" right="0.354330708661417" top="0.511811023622047" bottom="0.511811023622047" header="0.511811023622047" footer="0.511811023622047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ravinder</dc:creator>
  <cp:keywords/>
  <dc:description/>
  <cp:lastModifiedBy>SHRIHARI</cp:lastModifiedBy>
  <cp:lastPrinted>2018-05-11T07:45:35Z</cp:lastPrinted>
  <dcterms:created xsi:type="dcterms:W3CDTF">2017-03-10T07:47:13Z</dcterms:created>
  <dcterms:modified xsi:type="dcterms:W3CDTF">2018-05-23T09:40:37Z</dcterms:modified>
  <cp:category/>
  <cp:version/>
  <cp:contentType/>
  <cp:contentStatus/>
</cp:coreProperties>
</file>