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225" tabRatio="695" firstSheet="1" activeTab="1"/>
  </bookViews>
  <sheets>
    <sheet name="NB Stmt as at 31st Dec' 201 (2" sheetId="1" state="hidden" r:id="rId1"/>
    <sheet name="NB Stmt as at 31st Dec' 2019" sheetId="2" r:id="rId2"/>
  </sheets>
  <definedNames>
    <definedName name="_xlnm.Print_Titles" localSheetId="0">'NB Stmt as at 31st Dec' 201 (2'!$A:$B,'NB Stmt as at 31st Dec' 201 (2'!$1:$3</definedName>
    <definedName name="_xlnm.Print_Titles" localSheetId="1">'NB Stmt as at 31st Dec' 2019'!$A:$B,'NB Stmt as at 31st Dec' 2019'!$1:$3</definedName>
  </definedNames>
  <calcPr fullCalcOnLoad="1"/>
</workbook>
</file>

<file path=xl/sharedStrings.xml><?xml version="1.0" encoding="utf-8"?>
<sst xmlns="http://schemas.openxmlformats.org/spreadsheetml/2006/main" count="1036" uniqueCount="48">
  <si>
    <t>Insurer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</si>
  <si>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</si>
  <si>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</si>
  <si>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</si>
  <si>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</si>
  <si>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</si>
  <si>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</si>
  <si>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</si>
  <si>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</si>
  <si>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</si>
  <si>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</si>
  <si>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</si>
  <si>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</si>
  <si>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</si>
  <si>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</si>
  <si>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</si>
  <si>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</si>
  <si>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</si>
  <si>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</si>
  <si>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</si>
  <si>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</si>
  <si>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</si>
  <si>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</si>
  <si>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</si>
  <si>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Aviva Life</t>
  </si>
  <si>
    <t>Bajaj Allianz Life</t>
  </si>
  <si>
    <t>ICICI Prudential Life</t>
  </si>
  <si>
    <t>IDBI Federal Life</t>
  </si>
  <si>
    <t>India First Life</t>
  </si>
  <si>
    <t>Reliance Nippon Life</t>
  </si>
  <si>
    <t>Tata AIA Life</t>
  </si>
  <si>
    <t>Aditya Birla Sun Life</t>
  </si>
  <si>
    <t>Kotak Mahindra Life</t>
  </si>
  <si>
    <t>LIC of India</t>
  </si>
  <si>
    <t>Market Share</t>
  </si>
  <si>
    <t>Sum Assured</t>
  </si>
  <si>
    <t>(Premium &amp; Sum Assured in Rs.Crore)</t>
  </si>
  <si>
    <t xml:space="preserve">First Year Premium  </t>
  </si>
  <si>
    <t>Edelweiss Tokio Life</t>
  </si>
  <si>
    <t xml:space="preserve">Star Union Dai-ichi Life </t>
  </si>
  <si>
    <t>HDFC Life</t>
  </si>
  <si>
    <t>NA</t>
  </si>
  <si>
    <r>
      <t xml:space="preserve">New Business Statement of Life Insurers for the Period ended ended 31st December, 2019 </t>
    </r>
    <r>
      <rPr>
        <b/>
        <i/>
        <sz val="11"/>
        <rFont val="Arial"/>
        <family val="2"/>
      </rPr>
      <t>(Premium &amp; Sum Assured in Rs.Crore)</t>
    </r>
  </si>
  <si>
    <t>For December, 2018</t>
  </si>
  <si>
    <t>For December, 2019</t>
  </si>
  <si>
    <t>Up to 31st December, 2018</t>
  </si>
  <si>
    <t>Up to 31st December, 2019</t>
  </si>
  <si>
    <t>Pramerica Life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</si>
</sst>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73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4" fillId="0" borderId="10" xfId="42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4" fillId="0" borderId="10" xfId="42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horizontal="right" vertical="center"/>
    </xf>
    <xf numFmtId="1" fontId="4" fillId="33" borderId="10" xfId="42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4" fillId="0" borderId="10" xfId="65" applyFont="1" applyFill="1" applyBorder="1" applyAlignment="1">
      <alignment horizontal="center"/>
    </xf>
    <xf numFmtId="0" fontId="4" fillId="0" borderId="10" xfId="65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65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left" vertical="center" wrapText="1"/>
    </xf>
    <xf numFmtId="0" fontId="7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0" fontId="5" fillId="0" borderId="11" xfId="0" applyFont="1" applyBorder="1" applyAlignment="1" quotePrefix="1">
      <alignment horizontal="left"/>
    </xf>
    <xf numFmtId="0" fontId="5" fillId="0" borderId="12" xfId="0" applyFont="1" applyBorder="1" applyAlignment="1" quotePrefix="1">
      <alignment horizontal="left"/>
    </xf>
    <xf numFmtId="0" fontId="3" fillId="0" borderId="12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2 5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rmal 6" xfId="64"/>
    <cellStyle name="Normal_companywise Month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6"/>
  <sheetViews>
    <sheetView zoomScaleSheetLayoutView="50" zoomScalePageLayoutView="0" workbookViewId="0" topLeftCell="A173">
      <selection activeCell="I191" sqref="I191"/>
    </sheetView>
  </sheetViews>
  <sheetFormatPr defaultColWidth="9.140625" defaultRowHeight="12.75"/>
  <cols>
    <col min="1" max="1" width="6.421875" style="2" customWidth="1"/>
    <col min="2" max="2" width="30.7109375" style="2" customWidth="1"/>
    <col min="3" max="21" width="12.7109375" style="2" customWidth="1"/>
    <col min="22" max="22" width="11.8515625" style="2" customWidth="1"/>
    <col min="23" max="23" width="9.7109375" style="2" bestFit="1" customWidth="1"/>
    <col min="24" max="30" width="12.7109375" style="2" customWidth="1"/>
    <col min="31" max="16384" width="9.140625" style="2" customWidth="1"/>
  </cols>
  <sheetData>
    <row r="1" spans="1:30" ht="15">
      <c r="A1" s="38" t="s">
        <v>42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36</v>
      </c>
      <c r="M1" s="40"/>
      <c r="N1" s="40"/>
      <c r="O1" s="40"/>
      <c r="P1" s="40"/>
      <c r="Q1" s="40" t="s">
        <v>36</v>
      </c>
      <c r="R1" s="40"/>
      <c r="S1" s="40"/>
      <c r="T1" s="40"/>
      <c r="U1" s="40"/>
      <c r="V1" s="40"/>
      <c r="W1" s="40"/>
      <c r="X1" s="40" t="s">
        <v>36</v>
      </c>
      <c r="Y1" s="40"/>
      <c r="Z1" s="40"/>
      <c r="AA1" s="40"/>
      <c r="AB1" s="40"/>
      <c r="AC1" s="40"/>
      <c r="AD1" s="40"/>
    </row>
    <row r="2" spans="1:30" s="31" customFormat="1" ht="41.25" customHeight="1">
      <c r="A2" s="41" t="s">
        <v>1</v>
      </c>
      <c r="B2" s="41" t="s">
        <v>0</v>
      </c>
      <c r="C2" s="42" t="s">
        <v>37</v>
      </c>
      <c r="D2" s="42"/>
      <c r="E2" s="42"/>
      <c r="F2" s="42"/>
      <c r="G2" s="42"/>
      <c r="H2" s="42"/>
      <c r="I2" s="42"/>
      <c r="J2" s="42" t="s">
        <v>7</v>
      </c>
      <c r="K2" s="42"/>
      <c r="L2" s="42"/>
      <c r="M2" s="42"/>
      <c r="N2" s="42"/>
      <c r="O2" s="42"/>
      <c r="P2" s="42"/>
      <c r="Q2" s="43" t="s">
        <v>8</v>
      </c>
      <c r="R2" s="43"/>
      <c r="S2" s="43"/>
      <c r="T2" s="43"/>
      <c r="U2" s="43"/>
      <c r="V2" s="43"/>
      <c r="W2" s="43"/>
      <c r="X2" s="42" t="s">
        <v>35</v>
      </c>
      <c r="Y2" s="42"/>
      <c r="Z2" s="42"/>
      <c r="AA2" s="42"/>
      <c r="AB2" s="42"/>
      <c r="AC2" s="42"/>
      <c r="AD2" s="42"/>
    </row>
    <row r="3" spans="1:30" s="35" customFormat="1" ht="39.75" customHeight="1">
      <c r="A3" s="41"/>
      <c r="B3" s="41"/>
      <c r="C3" s="32" t="s">
        <v>43</v>
      </c>
      <c r="D3" s="32" t="s">
        <v>44</v>
      </c>
      <c r="E3" s="33" t="s">
        <v>21</v>
      </c>
      <c r="F3" s="34" t="s">
        <v>45</v>
      </c>
      <c r="G3" s="34" t="s">
        <v>46</v>
      </c>
      <c r="H3" s="33" t="s">
        <v>21</v>
      </c>
      <c r="I3" s="33" t="s">
        <v>34</v>
      </c>
      <c r="J3" s="32" t="s">
        <v>43</v>
      </c>
      <c r="K3" s="32" t="s">
        <v>44</v>
      </c>
      <c r="L3" s="33" t="s">
        <v>21</v>
      </c>
      <c r="M3" s="34" t="s">
        <v>45</v>
      </c>
      <c r="N3" s="34" t="s">
        <v>46</v>
      </c>
      <c r="O3" s="33" t="s">
        <v>21</v>
      </c>
      <c r="P3" s="33" t="s">
        <v>34</v>
      </c>
      <c r="Q3" s="32" t="s">
        <v>43</v>
      </c>
      <c r="R3" s="32" t="s">
        <v>44</v>
      </c>
      <c r="S3" s="33" t="s">
        <v>21</v>
      </c>
      <c r="T3" s="34" t="s">
        <v>45</v>
      </c>
      <c r="U3" s="34" t="s">
        <v>46</v>
      </c>
      <c r="V3" s="33" t="s">
        <v>21</v>
      </c>
      <c r="W3" s="33" t="s">
        <v>34</v>
      </c>
      <c r="X3" s="32" t="s">
        <v>43</v>
      </c>
      <c r="Y3" s="32" t="s">
        <v>44</v>
      </c>
      <c r="Z3" s="33" t="s">
        <v>21</v>
      </c>
      <c r="AA3" s="34" t="s">
        <v>45</v>
      </c>
      <c r="AB3" s="34" t="s">
        <v>46</v>
      </c>
      <c r="AC3" s="33" t="s">
        <v>21</v>
      </c>
      <c r="AD3" s="33" t="s">
        <v>34</v>
      </c>
    </row>
    <row r="4" spans="1:30" s="3" customFormat="1" ht="15">
      <c r="A4" s="4">
        <v>1</v>
      </c>
      <c r="B4" s="5" t="s">
        <v>31</v>
      </c>
      <c r="C4" s="6">
        <f>C5+C6+C7+C8+C9</f>
        <v>417.3102253472969</v>
      </c>
      <c r="D4" s="6">
        <f>D5+D6+D7+D8+D9</f>
        <v>318.54563673326567</v>
      </c>
      <c r="E4" s="7">
        <f aca="true" t="shared" si="0" ref="E4:E9">((D4-C4)/C4)*100</f>
        <v>-23.66694670178203</v>
      </c>
      <c r="F4" s="6">
        <f>F5+F6+F7+F8+F9</f>
        <v>2685.3331353476615</v>
      </c>
      <c r="G4" s="6">
        <f>G5+G6+G7+G8+G9</f>
        <v>2519.360264209857</v>
      </c>
      <c r="H4" s="7">
        <f aca="true" t="shared" si="1" ref="H4:H9">((G4-F4)/F4)*100</f>
        <v>-6.180718099853794</v>
      </c>
      <c r="I4" s="8">
        <f>(G4/G$179)*100</f>
        <v>1.2964266879364832</v>
      </c>
      <c r="J4" s="9">
        <f>J5+J6+J7+J8+J9</f>
        <v>30292</v>
      </c>
      <c r="K4" s="9">
        <f>K5+K6+K7+K8+K9</f>
        <v>26833</v>
      </c>
      <c r="L4" s="7">
        <f aca="true" t="shared" si="2" ref="L4:L9">((K4-J4)/J4)*100</f>
        <v>-11.418856463752807</v>
      </c>
      <c r="M4" s="9">
        <f>M5+M6+M7+M8+M9</f>
        <v>186195</v>
      </c>
      <c r="N4" s="9">
        <f>N5+N6+N7+N8+N9</f>
        <v>189921</v>
      </c>
      <c r="O4" s="7">
        <f aca="true" t="shared" si="3" ref="O4:O9">((N4-M4)/M4)*100</f>
        <v>2.0011278498348504</v>
      </c>
      <c r="P4" s="8">
        <f>(N4/N$179)*100</f>
        <v>0.9230259149630888</v>
      </c>
      <c r="Q4" s="9">
        <f>Q5+Q6+Q7+Q8+Q9</f>
        <v>177643</v>
      </c>
      <c r="R4" s="9">
        <f>R5+R6+R7+R8+R9</f>
        <v>225009</v>
      </c>
      <c r="S4" s="7">
        <f aca="true" t="shared" si="4" ref="S4:S9">((R4-Q4)/Q4)*100</f>
        <v>26.663589333663584</v>
      </c>
      <c r="T4" s="9">
        <f>T5+T6+T7+T8+T9</f>
        <v>2019382</v>
      </c>
      <c r="U4" s="9">
        <f>U5+U6+U7+U8+U9</f>
        <v>2262722</v>
      </c>
      <c r="V4" s="7">
        <f aca="true" t="shared" si="5" ref="V4:V9">((U4-T4)/T4)*100</f>
        <v>12.050221305330048</v>
      </c>
      <c r="W4" s="8">
        <f>(U4/U$179)*100</f>
        <v>1.4345501192937253</v>
      </c>
      <c r="X4" s="6">
        <f>X5+X6+X7+X8+X9</f>
        <v>37544.21746586</v>
      </c>
      <c r="Y4" s="6">
        <f>Y5+Y6+Y7+Y8+Y9</f>
        <v>17345.655497687003</v>
      </c>
      <c r="Z4" s="7">
        <f aca="true" t="shared" si="6" ref="Z4:Z9">((Y4-X4)/X4)*100</f>
        <v>-53.79939530379109</v>
      </c>
      <c r="AA4" s="6">
        <f>AA5+AA6+AA7+AA8+AA9</f>
        <v>185899.197842088</v>
      </c>
      <c r="AB4" s="6">
        <f>AB5+AB6+AB7+AB8+AB9</f>
        <v>150916.84831148997</v>
      </c>
      <c r="AC4" s="7">
        <f aca="true" t="shared" si="7" ref="AC4:AC9">((AB4-AA4)/AA4)*100</f>
        <v>-18.817913114565332</v>
      </c>
      <c r="AD4" s="8">
        <f>(AB4/AB$179)*100</f>
        <v>4.349731264507231</v>
      </c>
    </row>
    <row r="5" spans="1:30" ht="14.25">
      <c r="A5" s="4"/>
      <c r="B5" s="10" t="s">
        <v>2</v>
      </c>
      <c r="C5" s="12">
        <v>8.09665288331689</v>
      </c>
      <c r="D5" s="12">
        <v>10.775538823</v>
      </c>
      <c r="E5" s="13">
        <f t="shared" si="0"/>
        <v>33.086338000273415</v>
      </c>
      <c r="F5" s="12">
        <v>74.67760854136898</v>
      </c>
      <c r="G5" s="12">
        <v>81.79133131118284</v>
      </c>
      <c r="H5" s="13">
        <f t="shared" si="1"/>
        <v>9.525911325712967</v>
      </c>
      <c r="I5" s="14">
        <f>(G5/G$180)*100</f>
        <v>0.3378191270684815</v>
      </c>
      <c r="J5" s="16">
        <v>264</v>
      </c>
      <c r="K5" s="16">
        <v>249</v>
      </c>
      <c r="L5" s="13">
        <f t="shared" si="2"/>
        <v>-5.681818181818182</v>
      </c>
      <c r="M5" s="16">
        <v>2351</v>
      </c>
      <c r="N5" s="16">
        <v>2325</v>
      </c>
      <c r="O5" s="13">
        <f t="shared" si="3"/>
        <v>-1.105912377711612</v>
      </c>
      <c r="P5" s="14">
        <f>(N5/N$180)*100</f>
        <v>0.2836503914375402</v>
      </c>
      <c r="Q5" s="16">
        <v>0</v>
      </c>
      <c r="R5" s="15">
        <v>0</v>
      </c>
      <c r="S5" s="36" t="s">
        <v>41</v>
      </c>
      <c r="T5" s="16">
        <v>0</v>
      </c>
      <c r="U5" s="16">
        <v>0</v>
      </c>
      <c r="V5" s="36" t="s">
        <v>41</v>
      </c>
      <c r="W5" s="36" t="s">
        <v>41</v>
      </c>
      <c r="X5" s="12">
        <v>15.72656812499999</v>
      </c>
      <c r="Y5" s="12">
        <v>16.67511971200032</v>
      </c>
      <c r="Z5" s="13">
        <f t="shared" si="6"/>
        <v>6.031523085398721</v>
      </c>
      <c r="AA5" s="12">
        <v>156.17737474299977</v>
      </c>
      <c r="AB5" s="12">
        <v>177.0222145080002</v>
      </c>
      <c r="AC5" s="13">
        <f t="shared" si="7"/>
        <v>13.34690111118975</v>
      </c>
      <c r="AD5" s="14">
        <f>(AB5/AB$180)*100</f>
        <v>0.8870977353352193</v>
      </c>
    </row>
    <row r="6" spans="1:30" ht="14.25">
      <c r="A6" s="4"/>
      <c r="B6" s="10" t="s">
        <v>3</v>
      </c>
      <c r="C6" s="12">
        <v>234.0397638419805</v>
      </c>
      <c r="D6" s="12">
        <v>201.67710753226592</v>
      </c>
      <c r="E6" s="13">
        <f t="shared" si="0"/>
        <v>-13.82784522529482</v>
      </c>
      <c r="F6" s="12">
        <v>1031.8381885666904</v>
      </c>
      <c r="G6" s="12">
        <v>1179.7571611186743</v>
      </c>
      <c r="H6" s="13">
        <f t="shared" si="1"/>
        <v>14.335481492253713</v>
      </c>
      <c r="I6" s="14">
        <f>(G6/G$181)*100</f>
        <v>2.3780479240169625</v>
      </c>
      <c r="J6" s="16">
        <v>29959</v>
      </c>
      <c r="K6" s="16">
        <v>26508</v>
      </c>
      <c r="L6" s="13">
        <f t="shared" si="2"/>
        <v>-11.519076070629861</v>
      </c>
      <c r="M6" s="16">
        <v>183115</v>
      </c>
      <c r="N6" s="16">
        <v>187086</v>
      </c>
      <c r="O6" s="13">
        <f t="shared" si="3"/>
        <v>2.1685825847145237</v>
      </c>
      <c r="P6" s="14">
        <f>(N6/N$181)*100</f>
        <v>0.9482784138854163</v>
      </c>
      <c r="Q6" s="16">
        <v>0</v>
      </c>
      <c r="R6" s="15">
        <v>0</v>
      </c>
      <c r="S6" s="36" t="s">
        <v>41</v>
      </c>
      <c r="T6" s="16">
        <v>0</v>
      </c>
      <c r="U6" s="16">
        <v>0</v>
      </c>
      <c r="V6" s="36" t="s">
        <v>41</v>
      </c>
      <c r="W6" s="36" t="s">
        <v>41</v>
      </c>
      <c r="X6" s="12">
        <v>5606.743644635001</v>
      </c>
      <c r="Y6" s="12">
        <v>4808.5466868</v>
      </c>
      <c r="Z6" s="13">
        <f t="shared" si="6"/>
        <v>-14.236373346564225</v>
      </c>
      <c r="AA6" s="12">
        <v>33312.47987537</v>
      </c>
      <c r="AB6" s="12">
        <v>35266.09318776199</v>
      </c>
      <c r="AC6" s="13">
        <f t="shared" si="7"/>
        <v>5.864508795805427</v>
      </c>
      <c r="AD6" s="14">
        <f>(AB6/AB$181)*100</f>
        <v>2.625590000786286</v>
      </c>
    </row>
    <row r="7" spans="1:30" ht="14.25">
      <c r="A7" s="4"/>
      <c r="B7" s="10" t="s">
        <v>4</v>
      </c>
      <c r="C7" s="12">
        <v>168.64659761199948</v>
      </c>
      <c r="D7" s="12">
        <v>100.52671808699986</v>
      </c>
      <c r="E7" s="13">
        <f t="shared" si="0"/>
        <v>-40.39208646338726</v>
      </c>
      <c r="F7" s="12">
        <v>1484.9908982501076</v>
      </c>
      <c r="G7" s="12">
        <v>1200.809530787</v>
      </c>
      <c r="H7" s="13">
        <f t="shared" si="1"/>
        <v>-19.136909714260398</v>
      </c>
      <c r="I7" s="14">
        <f>(G7/G$182)*100</f>
        <v>1.331826748611061</v>
      </c>
      <c r="J7" s="16">
        <v>7</v>
      </c>
      <c r="K7" s="16">
        <v>24</v>
      </c>
      <c r="L7" s="13">
        <f t="shared" si="2"/>
        <v>242.85714285714283</v>
      </c>
      <c r="M7" s="16">
        <v>68</v>
      </c>
      <c r="N7" s="16">
        <v>75</v>
      </c>
      <c r="O7" s="13">
        <f t="shared" si="3"/>
        <v>10.294117647058822</v>
      </c>
      <c r="P7" s="14">
        <f>(N7/N$182)*100</f>
        <v>4.196978175713487</v>
      </c>
      <c r="Q7" s="16">
        <v>70841</v>
      </c>
      <c r="R7" s="15">
        <v>106625</v>
      </c>
      <c r="S7" s="13">
        <f t="shared" si="4"/>
        <v>50.51312093279316</v>
      </c>
      <c r="T7" s="16">
        <v>731880</v>
      </c>
      <c r="U7" s="16">
        <v>1165187</v>
      </c>
      <c r="V7" s="13">
        <f t="shared" si="5"/>
        <v>59.20465103568892</v>
      </c>
      <c r="W7" s="14">
        <f>(U7/U$182)*100</f>
        <v>1.308445667450781</v>
      </c>
      <c r="X7" s="12">
        <v>19784.7285506</v>
      </c>
      <c r="Y7" s="12">
        <v>943.1678293</v>
      </c>
      <c r="Z7" s="13">
        <f t="shared" si="6"/>
        <v>-95.23284928126347</v>
      </c>
      <c r="AA7" s="12">
        <v>24338.1826477</v>
      </c>
      <c r="AB7" s="12">
        <v>7096.079351369999</v>
      </c>
      <c r="AC7" s="13">
        <f t="shared" si="7"/>
        <v>-70.8438405032654</v>
      </c>
      <c r="AD7" s="14">
        <f>(AB7/AB$182)*100</f>
        <v>0.9300867648092132</v>
      </c>
    </row>
    <row r="8" spans="1:30" ht="14.25">
      <c r="A8" s="4"/>
      <c r="B8" s="10" t="s">
        <v>5</v>
      </c>
      <c r="C8" s="12">
        <v>0.8110882400000001</v>
      </c>
      <c r="D8" s="12">
        <v>0.30887384599999995</v>
      </c>
      <c r="E8" s="13">
        <f t="shared" si="0"/>
        <v>-61.9185890304611</v>
      </c>
      <c r="F8" s="12">
        <v>27.839999778999992</v>
      </c>
      <c r="G8" s="12">
        <v>3.724502378999999</v>
      </c>
      <c r="H8" s="13">
        <f t="shared" si="1"/>
        <v>-86.62175858992128</v>
      </c>
      <c r="I8" s="14">
        <f>(G8/G$183)*100</f>
        <v>0.014133487424801996</v>
      </c>
      <c r="J8" s="16">
        <v>2</v>
      </c>
      <c r="K8" s="16">
        <v>0</v>
      </c>
      <c r="L8" s="13">
        <f t="shared" si="2"/>
        <v>-100</v>
      </c>
      <c r="M8" s="16">
        <v>5</v>
      </c>
      <c r="N8" s="16">
        <v>2</v>
      </c>
      <c r="O8" s="13">
        <f t="shared" si="3"/>
        <v>-60</v>
      </c>
      <c r="P8" s="14">
        <f>(N8/N$183)*100</f>
        <v>0.09078529278256922</v>
      </c>
      <c r="Q8" s="16">
        <v>29</v>
      </c>
      <c r="R8" s="15">
        <v>18</v>
      </c>
      <c r="S8" s="13">
        <f t="shared" si="4"/>
        <v>-37.93103448275862</v>
      </c>
      <c r="T8" s="16">
        <v>166</v>
      </c>
      <c r="U8" s="16">
        <v>42</v>
      </c>
      <c r="V8" s="13">
        <f t="shared" si="5"/>
        <v>-74.69879518072288</v>
      </c>
      <c r="W8" s="14">
        <f>(U8/U$183)*100</f>
        <v>0.0007858300620038629</v>
      </c>
      <c r="X8" s="12">
        <v>0</v>
      </c>
      <c r="Y8" s="12">
        <v>0</v>
      </c>
      <c r="Z8" s="36" t="s">
        <v>41</v>
      </c>
      <c r="AA8" s="12">
        <v>0</v>
      </c>
      <c r="AB8" s="12">
        <v>0</v>
      </c>
      <c r="AC8" s="36" t="s">
        <v>41</v>
      </c>
      <c r="AD8" s="14">
        <f>(AB8/AB$183)*100</f>
        <v>0</v>
      </c>
    </row>
    <row r="9" spans="1:30" ht="14.25">
      <c r="A9" s="4"/>
      <c r="B9" s="10" t="s">
        <v>23</v>
      </c>
      <c r="C9" s="12">
        <v>5.716122770000002</v>
      </c>
      <c r="D9" s="12">
        <v>5.257398444999861</v>
      </c>
      <c r="E9" s="13">
        <f t="shared" si="0"/>
        <v>-8.025095741604243</v>
      </c>
      <c r="F9" s="12">
        <v>65.986440210494</v>
      </c>
      <c r="G9" s="12">
        <v>53.27773861400023</v>
      </c>
      <c r="H9" s="13">
        <f t="shared" si="1"/>
        <v>-19.259565383362915</v>
      </c>
      <c r="I9" s="14">
        <f>(G9/G$184)*100</f>
        <v>1.333847282624903</v>
      </c>
      <c r="J9" s="16">
        <v>60</v>
      </c>
      <c r="K9" s="16">
        <v>52</v>
      </c>
      <c r="L9" s="13">
        <f t="shared" si="2"/>
        <v>-13.333333333333334</v>
      </c>
      <c r="M9" s="16">
        <v>656</v>
      </c>
      <c r="N9" s="16">
        <v>433</v>
      </c>
      <c r="O9" s="13">
        <f t="shared" si="3"/>
        <v>-33.993902439024396</v>
      </c>
      <c r="P9" s="14">
        <f>(N9/N$184)*100</f>
        <v>1.8635678932644717</v>
      </c>
      <c r="Q9" s="16">
        <v>106773</v>
      </c>
      <c r="R9" s="15">
        <v>118366</v>
      </c>
      <c r="S9" s="13">
        <f t="shared" si="4"/>
        <v>10.85761381622695</v>
      </c>
      <c r="T9" s="16">
        <v>1287336</v>
      </c>
      <c r="U9" s="16">
        <v>1097493</v>
      </c>
      <c r="V9" s="13">
        <f t="shared" si="5"/>
        <v>-14.746965827103415</v>
      </c>
      <c r="W9" s="14">
        <f>(U9/U$184)*100</f>
        <v>1.7328510792494298</v>
      </c>
      <c r="X9" s="12">
        <v>12137.018702500001</v>
      </c>
      <c r="Y9" s="12">
        <v>11577.265861875001</v>
      </c>
      <c r="Z9" s="13">
        <f t="shared" si="6"/>
        <v>-4.611946758471268</v>
      </c>
      <c r="AA9" s="12">
        <v>128092.35794427499</v>
      </c>
      <c r="AB9" s="12">
        <v>108377.65355784999</v>
      </c>
      <c r="AC9" s="13">
        <f t="shared" si="7"/>
        <v>-15.391007475248164</v>
      </c>
      <c r="AD9" s="14">
        <f>(AB9/AB$184)*100</f>
        <v>8.563742610859592</v>
      </c>
    </row>
    <row r="10" spans="1:30" ht="14.25">
      <c r="A10" s="4"/>
      <c r="B10" s="10"/>
      <c r="C10" s="12"/>
      <c r="D10" s="12"/>
      <c r="E10" s="13"/>
      <c r="F10" s="12"/>
      <c r="G10" s="12"/>
      <c r="H10" s="13"/>
      <c r="I10" s="14"/>
      <c r="J10" s="16"/>
      <c r="K10" s="16"/>
      <c r="L10" s="13"/>
      <c r="M10" s="16"/>
      <c r="N10" s="16"/>
      <c r="O10" s="13"/>
      <c r="P10" s="14"/>
      <c r="Q10" s="16"/>
      <c r="R10" s="15"/>
      <c r="S10" s="13"/>
      <c r="T10" s="16"/>
      <c r="U10" s="16"/>
      <c r="V10" s="13"/>
      <c r="W10" s="14"/>
      <c r="X10" s="12"/>
      <c r="Y10" s="12"/>
      <c r="Z10" s="13"/>
      <c r="AA10" s="12"/>
      <c r="AB10" s="12"/>
      <c r="AC10" s="13"/>
      <c r="AD10" s="14"/>
    </row>
    <row r="11" spans="1:30" ht="15">
      <c r="A11" s="4">
        <v>2</v>
      </c>
      <c r="B11" s="5" t="s">
        <v>20</v>
      </c>
      <c r="C11" s="6">
        <f>C12+C13+C14+C15+C16</f>
        <v>8.531056478</v>
      </c>
      <c r="D11" s="6">
        <f>D12+D13+D14+D15+D16</f>
        <v>7.4428772789999975</v>
      </c>
      <c r="E11" s="7">
        <f aca="true" t="shared" si="8" ref="E11:E16">((D11-C11)/C11)*100</f>
        <v>-12.755503398743324</v>
      </c>
      <c r="F11" s="6">
        <f>F12+F13+F14+F15+F16</f>
        <v>77.049998974</v>
      </c>
      <c r="G11" s="6">
        <f>G12+G13+G14+G15+G16</f>
        <v>66.804767922</v>
      </c>
      <c r="H11" s="7">
        <f aca="true" t="shared" si="9" ref="H11:H16">((G11-F11)/F11)*100</f>
        <v>-13.296860724757689</v>
      </c>
      <c r="I11" s="8">
        <f>(G11/G$179)*100</f>
        <v>0.03437677621808742</v>
      </c>
      <c r="J11" s="9">
        <f>J12+J13+J14+J15+J16</f>
        <v>6151</v>
      </c>
      <c r="K11" s="9">
        <f>K12+K13+K14+K15+K16</f>
        <v>1698</v>
      </c>
      <c r="L11" s="7">
        <f aca="true" t="shared" si="10" ref="L11:L16">((K11-J11)/J11)*100</f>
        <v>-72.39473256381076</v>
      </c>
      <c r="M11" s="9">
        <f>M12+M13+M14+M15+M16</f>
        <v>36280</v>
      </c>
      <c r="N11" s="9">
        <f>N12+N13+N14+N15+N16</f>
        <v>32355</v>
      </c>
      <c r="O11" s="7">
        <f aca="true" t="shared" si="11" ref="O11:O16">((N11-M11)/M11)*100</f>
        <v>-10.818632855567806</v>
      </c>
      <c r="P11" s="8">
        <f>(N11/N$179)*100</f>
        <v>0.15724697889454425</v>
      </c>
      <c r="Q11" s="9">
        <f>Q12+Q13+Q14+Q15+Q16</f>
        <v>13159</v>
      </c>
      <c r="R11" s="9">
        <f>R12+R13+R14+R15+R16</f>
        <v>36562</v>
      </c>
      <c r="S11" s="7">
        <f aca="true" t="shared" si="12" ref="S11:S16">((R11-Q11)/Q11)*100</f>
        <v>177.84786077969449</v>
      </c>
      <c r="T11" s="9">
        <f>T12+T13+T14+T15+T16</f>
        <v>88135</v>
      </c>
      <c r="U11" s="9">
        <f>U12+U13+U14+U15+U16</f>
        <v>185719</v>
      </c>
      <c r="V11" s="7">
        <f aca="true" t="shared" si="13" ref="V11:V16">((U11-T11)/T11)*100</f>
        <v>110.72105293016395</v>
      </c>
      <c r="W11" s="8">
        <f>(U11/U$179)*100</f>
        <v>0.11774456323185586</v>
      </c>
      <c r="X11" s="6">
        <f>X12+X13+X14+X15+X16</f>
        <v>2726.0037373999994</v>
      </c>
      <c r="Y11" s="6">
        <f>Y12+Y13+Y14+Y15+Y16</f>
        <v>3966.6325850000003</v>
      </c>
      <c r="Z11" s="7">
        <f aca="true" t="shared" si="14" ref="Z11:Z16">((Y11-X11)/X11)*100</f>
        <v>45.510900464989255</v>
      </c>
      <c r="AA11" s="6">
        <f>AA12+AA13+AA14+AA15+AA16</f>
        <v>28770.939224539998</v>
      </c>
      <c r="AB11" s="6">
        <f>AB12+AB13+AB14+AB15+AB16</f>
        <v>27948.577102099996</v>
      </c>
      <c r="AC11" s="7">
        <f aca="true" t="shared" si="15" ref="AC11:AC16">((AB11-AA11)/AA11)*100</f>
        <v>-2.858308225609029</v>
      </c>
      <c r="AD11" s="8">
        <f>(AB11/AB$179)*100</f>
        <v>0.8055349749192957</v>
      </c>
    </row>
    <row r="12" spans="1:30" ht="14.25">
      <c r="A12" s="4"/>
      <c r="B12" s="10" t="s">
        <v>2</v>
      </c>
      <c r="C12" s="18">
        <v>0.1718292</v>
      </c>
      <c r="D12" s="18">
        <v>0.16219999999999998</v>
      </c>
      <c r="E12" s="13">
        <f t="shared" si="8"/>
        <v>-5.603936932721567</v>
      </c>
      <c r="F12" s="18">
        <v>1.2847953540000001</v>
      </c>
      <c r="G12" s="18">
        <v>2.2093145520000004</v>
      </c>
      <c r="H12" s="13">
        <f t="shared" si="9"/>
        <v>71.9584792334173</v>
      </c>
      <c r="I12" s="14">
        <f>(G12/G$180)*100</f>
        <v>0.009125034418828313</v>
      </c>
      <c r="J12" s="19">
        <v>2592</v>
      </c>
      <c r="K12" s="19">
        <v>2</v>
      </c>
      <c r="L12" s="13">
        <f t="shared" si="10"/>
        <v>-99.92283950617285</v>
      </c>
      <c r="M12" s="19">
        <v>5756</v>
      </c>
      <c r="N12" s="19">
        <v>15032</v>
      </c>
      <c r="O12" s="13">
        <f t="shared" si="11"/>
        <v>161.15357887421823</v>
      </c>
      <c r="P12" s="14">
        <f>(N12/N$180)*100</f>
        <v>1.8339065307910125</v>
      </c>
      <c r="Q12" s="19">
        <v>0</v>
      </c>
      <c r="R12" s="15">
        <v>0</v>
      </c>
      <c r="S12" s="36" t="s">
        <v>41</v>
      </c>
      <c r="T12" s="19">
        <v>0</v>
      </c>
      <c r="U12" s="19">
        <v>0</v>
      </c>
      <c r="V12" s="36" t="s">
        <v>41</v>
      </c>
      <c r="W12" s="36" t="s">
        <v>41</v>
      </c>
      <c r="X12" s="18">
        <v>5.109125000000001</v>
      </c>
      <c r="Y12" s="18">
        <v>0.156208</v>
      </c>
      <c r="Z12" s="13">
        <f t="shared" si="14"/>
        <v>-96.9425684437159</v>
      </c>
      <c r="AA12" s="18">
        <v>19.567615</v>
      </c>
      <c r="AB12" s="18">
        <v>42.46579800000001</v>
      </c>
      <c r="AC12" s="13">
        <f t="shared" si="15"/>
        <v>117.02081730451057</v>
      </c>
      <c r="AD12" s="14">
        <f>(AB12/AB$180)*100</f>
        <v>0.2128055698529317</v>
      </c>
    </row>
    <row r="13" spans="1:30" s="3" customFormat="1" ht="15">
      <c r="A13" s="4"/>
      <c r="B13" s="10" t="s">
        <v>3</v>
      </c>
      <c r="C13" s="18">
        <v>8.237452921000001</v>
      </c>
      <c r="D13" s="18">
        <v>5.634032121999997</v>
      </c>
      <c r="E13" s="13">
        <f t="shared" si="8"/>
        <v>-31.604681980797977</v>
      </c>
      <c r="F13" s="18">
        <v>65.055112264</v>
      </c>
      <c r="G13" s="18">
        <v>52.094166698</v>
      </c>
      <c r="H13" s="13">
        <f t="shared" si="9"/>
        <v>-19.92302390226185</v>
      </c>
      <c r="I13" s="14">
        <f>(G13/G$181)*100</f>
        <v>0.10500671583303142</v>
      </c>
      <c r="J13" s="19">
        <v>3556</v>
      </c>
      <c r="K13" s="19">
        <v>1687</v>
      </c>
      <c r="L13" s="13">
        <f t="shared" si="10"/>
        <v>-52.55905511811023</v>
      </c>
      <c r="M13" s="19">
        <v>30484</v>
      </c>
      <c r="N13" s="19">
        <v>17242</v>
      </c>
      <c r="O13" s="13">
        <f t="shared" si="11"/>
        <v>-43.43918120981499</v>
      </c>
      <c r="P13" s="14">
        <f>(N13/N$181)*100</f>
        <v>0.08739412041634514</v>
      </c>
      <c r="Q13" s="19">
        <v>0</v>
      </c>
      <c r="R13" s="15">
        <v>0</v>
      </c>
      <c r="S13" s="36" t="s">
        <v>41</v>
      </c>
      <c r="T13" s="19">
        <v>0</v>
      </c>
      <c r="U13" s="19">
        <v>0</v>
      </c>
      <c r="V13" s="36" t="s">
        <v>41</v>
      </c>
      <c r="W13" s="36" t="s">
        <v>41</v>
      </c>
      <c r="X13" s="18">
        <v>2568.0406405000003</v>
      </c>
      <c r="Y13" s="18">
        <v>1096.34027</v>
      </c>
      <c r="Z13" s="13">
        <f t="shared" si="14"/>
        <v>-57.30829751251362</v>
      </c>
      <c r="AA13" s="18">
        <v>21848.572769799997</v>
      </c>
      <c r="AB13" s="18">
        <v>11190.8734888</v>
      </c>
      <c r="AC13" s="13">
        <f t="shared" si="15"/>
        <v>-48.77984202122123</v>
      </c>
      <c r="AD13" s="14">
        <f>(AB13/AB$181)*100</f>
        <v>0.8331698488919653</v>
      </c>
    </row>
    <row r="14" spans="1:30" s="3" customFormat="1" ht="15">
      <c r="A14" s="4"/>
      <c r="B14" s="10" t="s">
        <v>4</v>
      </c>
      <c r="C14" s="18">
        <v>0.0172057</v>
      </c>
      <c r="D14" s="18">
        <v>0</v>
      </c>
      <c r="E14" s="13">
        <f t="shared" si="8"/>
        <v>-100</v>
      </c>
      <c r="F14" s="18">
        <v>3.0649051000000003</v>
      </c>
      <c r="G14" s="18">
        <v>1.0822621</v>
      </c>
      <c r="H14" s="13">
        <f t="shared" si="9"/>
        <v>-64.68856083015426</v>
      </c>
      <c r="I14" s="14">
        <f>(G14/G$182)*100</f>
        <v>0.0012003449146871007</v>
      </c>
      <c r="J14" s="19">
        <v>1</v>
      </c>
      <c r="K14" s="19">
        <v>0</v>
      </c>
      <c r="L14" s="13">
        <f t="shared" si="10"/>
        <v>-100</v>
      </c>
      <c r="M14" s="19">
        <v>1</v>
      </c>
      <c r="N14" s="19">
        <v>0</v>
      </c>
      <c r="O14" s="13">
        <f t="shared" si="11"/>
        <v>-100</v>
      </c>
      <c r="P14" s="14">
        <f>(N14/N$182)*100</f>
        <v>0</v>
      </c>
      <c r="Q14" s="19">
        <v>11866</v>
      </c>
      <c r="R14" s="15">
        <v>0</v>
      </c>
      <c r="S14" s="13">
        <f t="shared" si="12"/>
        <v>-100</v>
      </c>
      <c r="T14" s="19">
        <v>11866</v>
      </c>
      <c r="U14" s="19">
        <v>0</v>
      </c>
      <c r="V14" s="13">
        <f t="shared" si="13"/>
        <v>-100</v>
      </c>
      <c r="W14" s="14">
        <f>(U14/U$182)*100</f>
        <v>0</v>
      </c>
      <c r="X14" s="18">
        <v>5.933</v>
      </c>
      <c r="Y14" s="18">
        <v>0</v>
      </c>
      <c r="Z14" s="13">
        <f t="shared" si="14"/>
        <v>-100</v>
      </c>
      <c r="AA14" s="18">
        <v>5.933</v>
      </c>
      <c r="AB14" s="18">
        <v>0</v>
      </c>
      <c r="AC14" s="13">
        <f t="shared" si="15"/>
        <v>-100</v>
      </c>
      <c r="AD14" s="14">
        <f>(AB14/AB$182)*100</f>
        <v>0</v>
      </c>
    </row>
    <row r="15" spans="1:30" ht="14.25">
      <c r="A15" s="4"/>
      <c r="B15" s="10" t="s">
        <v>5</v>
      </c>
      <c r="C15" s="18">
        <v>0</v>
      </c>
      <c r="D15" s="18">
        <v>0</v>
      </c>
      <c r="E15" s="36" t="s">
        <v>41</v>
      </c>
      <c r="F15" s="18">
        <v>0</v>
      </c>
      <c r="G15" s="18">
        <v>0</v>
      </c>
      <c r="H15" s="36" t="s">
        <v>41</v>
      </c>
      <c r="I15" s="14">
        <f>(G15/G$183)*100</f>
        <v>0</v>
      </c>
      <c r="J15" s="19">
        <v>0</v>
      </c>
      <c r="K15" s="19">
        <v>0</v>
      </c>
      <c r="L15" s="36" t="s">
        <v>41</v>
      </c>
      <c r="M15" s="19">
        <v>0</v>
      </c>
      <c r="N15" s="19">
        <v>0</v>
      </c>
      <c r="O15" s="36" t="s">
        <v>41</v>
      </c>
      <c r="P15" s="14">
        <f>(N15/N$183)*100</f>
        <v>0</v>
      </c>
      <c r="Q15" s="19">
        <v>0</v>
      </c>
      <c r="R15" s="15">
        <v>0</v>
      </c>
      <c r="S15" s="36" t="s">
        <v>41</v>
      </c>
      <c r="T15" s="19">
        <v>0</v>
      </c>
      <c r="U15" s="19">
        <v>0</v>
      </c>
      <c r="V15" s="36" t="s">
        <v>41</v>
      </c>
      <c r="W15" s="14">
        <f>(U15/U$183)*100</f>
        <v>0</v>
      </c>
      <c r="X15" s="18">
        <v>0</v>
      </c>
      <c r="Y15" s="18">
        <v>0</v>
      </c>
      <c r="Z15" s="36" t="s">
        <v>41</v>
      </c>
      <c r="AA15" s="18">
        <v>0</v>
      </c>
      <c r="AB15" s="18">
        <v>0</v>
      </c>
      <c r="AC15" s="36" t="s">
        <v>41</v>
      </c>
      <c r="AD15" s="14">
        <f>(AB15/AB$183)*100</f>
        <v>0</v>
      </c>
    </row>
    <row r="16" spans="1:30" ht="14.25">
      <c r="A16" s="4"/>
      <c r="B16" s="10" t="s">
        <v>23</v>
      </c>
      <c r="C16" s="18">
        <v>0.1045686569999994</v>
      </c>
      <c r="D16" s="18">
        <v>1.646645157</v>
      </c>
      <c r="E16" s="13">
        <f t="shared" si="8"/>
        <v>1474.702405329744</v>
      </c>
      <c r="F16" s="18">
        <v>7.645186256</v>
      </c>
      <c r="G16" s="18">
        <v>11.419024571999998</v>
      </c>
      <c r="H16" s="13">
        <f t="shared" si="9"/>
        <v>49.36228091288504</v>
      </c>
      <c r="I16" s="14">
        <f>(G16/G$184)*100</f>
        <v>0.2858836597014791</v>
      </c>
      <c r="J16" s="19">
        <v>2</v>
      </c>
      <c r="K16" s="19">
        <v>9</v>
      </c>
      <c r="L16" s="13">
        <f t="shared" si="10"/>
        <v>350</v>
      </c>
      <c r="M16" s="19">
        <v>39</v>
      </c>
      <c r="N16" s="19">
        <v>81</v>
      </c>
      <c r="O16" s="13">
        <f t="shared" si="11"/>
        <v>107.6923076923077</v>
      </c>
      <c r="P16" s="14">
        <f>(N16/N$184)*100</f>
        <v>0.34861200774693346</v>
      </c>
      <c r="Q16" s="19">
        <v>1293</v>
      </c>
      <c r="R16" s="15">
        <v>36562</v>
      </c>
      <c r="S16" s="13">
        <f t="shared" si="12"/>
        <v>2727.6875483372</v>
      </c>
      <c r="T16" s="19">
        <v>76269</v>
      </c>
      <c r="U16" s="19">
        <v>185719</v>
      </c>
      <c r="V16" s="13">
        <f t="shared" si="13"/>
        <v>143.50522492755903</v>
      </c>
      <c r="W16" s="14">
        <f>(U16/U$184)*100</f>
        <v>0.2932350088675963</v>
      </c>
      <c r="X16" s="18">
        <v>146.92097189999924</v>
      </c>
      <c r="Y16" s="18">
        <v>2870.1361070000003</v>
      </c>
      <c r="Z16" s="13">
        <f t="shared" si="14"/>
        <v>1853.5237685151844</v>
      </c>
      <c r="AA16" s="18">
        <v>6896.8658397399995</v>
      </c>
      <c r="AB16" s="18">
        <v>16715.2378153</v>
      </c>
      <c r="AC16" s="13">
        <f t="shared" si="15"/>
        <v>142.35990961265583</v>
      </c>
      <c r="AD16" s="14">
        <f>(AB16/AB$184)*100</f>
        <v>1.3207980578129794</v>
      </c>
    </row>
    <row r="17" spans="1:30" ht="14.25">
      <c r="A17" s="4"/>
      <c r="B17" s="10"/>
      <c r="C17" s="18"/>
      <c r="D17" s="18"/>
      <c r="E17" s="13"/>
      <c r="F17" s="18"/>
      <c r="G17" s="18"/>
      <c r="H17" s="13"/>
      <c r="I17" s="14"/>
      <c r="J17" s="19"/>
      <c r="K17" s="19"/>
      <c r="L17" s="13"/>
      <c r="M17" s="19"/>
      <c r="N17" s="19"/>
      <c r="O17" s="13"/>
      <c r="P17" s="14"/>
      <c r="Q17" s="19"/>
      <c r="R17" s="15"/>
      <c r="S17" s="13"/>
      <c r="T17" s="19"/>
      <c r="U17" s="19"/>
      <c r="V17" s="13"/>
      <c r="W17" s="14"/>
      <c r="X17" s="18"/>
      <c r="Y17" s="18"/>
      <c r="Z17" s="13"/>
      <c r="AA17" s="18"/>
      <c r="AB17" s="18"/>
      <c r="AC17" s="13"/>
      <c r="AD17" s="14"/>
    </row>
    <row r="18" spans="1:30" ht="15">
      <c r="A18" s="4">
        <v>3</v>
      </c>
      <c r="B18" s="5" t="s">
        <v>24</v>
      </c>
      <c r="C18" s="6">
        <f>C19+C20+C21+C22+C23</f>
        <v>14.889867629760998</v>
      </c>
      <c r="D18" s="6">
        <f>D19+D20+D21+D22+D23</f>
        <v>14.158598255506922</v>
      </c>
      <c r="E18" s="7">
        <f aca="true" t="shared" si="16" ref="E18:E23">((D18-C18)/C18)*100</f>
        <v>-4.911187879148485</v>
      </c>
      <c r="F18" s="6">
        <f>F19+F20+F21+F22+F23</f>
        <v>141.3446318909132</v>
      </c>
      <c r="G18" s="6">
        <f>G19+G20+G21+G22+G23</f>
        <v>166.45627154480772</v>
      </c>
      <c r="H18" s="7">
        <f aca="true" t="shared" si="17" ref="H18:H23">((G18-F18)/F18)*100</f>
        <v>17.766249285841393</v>
      </c>
      <c r="I18" s="8">
        <f>(G18/G$179)*100</f>
        <v>0.0856560119133146</v>
      </c>
      <c r="J18" s="9">
        <f>J19+J20+J21+J22+J23</f>
        <v>2153</v>
      </c>
      <c r="K18" s="9">
        <f>K19+K20+K21+K22+K23</f>
        <v>2232</v>
      </c>
      <c r="L18" s="7">
        <f>((K18-J18)/J18)*100</f>
        <v>3.669298653042267</v>
      </c>
      <c r="M18" s="9">
        <f>M19+M20+M21+M22+M23</f>
        <v>23003</v>
      </c>
      <c r="N18" s="9">
        <f>N19+N20+N21+N22+N23</f>
        <v>14040</v>
      </c>
      <c r="O18" s="7">
        <f aca="true" t="shared" si="18" ref="O18:O23">((N18-M18)/M18)*100</f>
        <v>-38.964482893535624</v>
      </c>
      <c r="P18" s="8">
        <f>(N18/N$179)*100</f>
        <v>0.06823512853282032</v>
      </c>
      <c r="Q18" s="9">
        <f>Q19+Q20+Q21+Q22+Q23</f>
        <v>19718</v>
      </c>
      <c r="R18" s="9">
        <f>R19+R20+R21+R22+R23</f>
        <v>26791</v>
      </c>
      <c r="S18" s="7">
        <f aca="true" t="shared" si="19" ref="S18:S23">((R18-Q18)/Q18)*100</f>
        <v>35.87077796936809</v>
      </c>
      <c r="T18" s="9">
        <f>T19+T20+T21+T22+T23</f>
        <v>338405</v>
      </c>
      <c r="U18" s="9">
        <f>U19+U20+U21+U22+U23</f>
        <v>295237</v>
      </c>
      <c r="V18" s="7">
        <f aca="true" t="shared" si="20" ref="V18:V23">((U18-T18)/T18)*100</f>
        <v>-12.756312702235487</v>
      </c>
      <c r="W18" s="8">
        <f>(U18/U$179)*100</f>
        <v>0.18717821878689545</v>
      </c>
      <c r="X18" s="6">
        <f>X19+X20+X21+X22+X23</f>
        <v>245.5158878910971</v>
      </c>
      <c r="Y18" s="6">
        <f>Y19+Y20+Y21+Y22+Y23</f>
        <v>409.54298993700024</v>
      </c>
      <c r="Z18" s="7">
        <f aca="true" t="shared" si="21" ref="Z18:Z23">((Y18-X18)/X18)*100</f>
        <v>66.80915986938501</v>
      </c>
      <c r="AA18" s="6">
        <f>AA19+AA20+AA21+AA22+AA23</f>
        <v>4405.078437530626</v>
      </c>
      <c r="AB18" s="6">
        <f>AB19+AB20+AB21+AB22+AB23</f>
        <v>2054.2771238196046</v>
      </c>
      <c r="AC18" s="7">
        <f aca="true" t="shared" si="22" ref="AC18:AC23">((AB18-AA18)/AA18)*100</f>
        <v>-53.36570839880027</v>
      </c>
      <c r="AD18" s="8">
        <f>(AB18/AB$179)*100</f>
        <v>0.059208455062600335</v>
      </c>
    </row>
    <row r="19" spans="1:30" ht="14.25">
      <c r="A19" s="4"/>
      <c r="B19" s="10" t="s">
        <v>2</v>
      </c>
      <c r="C19" s="18">
        <v>0.9174730000000001</v>
      </c>
      <c r="D19" s="18">
        <v>0.8274100999999999</v>
      </c>
      <c r="E19" s="13">
        <f t="shared" si="16"/>
        <v>-9.81640876625254</v>
      </c>
      <c r="F19" s="18">
        <v>4.4808753999999995</v>
      </c>
      <c r="G19" s="18">
        <v>6.4967193</v>
      </c>
      <c r="H19" s="13">
        <f t="shared" si="17"/>
        <v>44.987724943210885</v>
      </c>
      <c r="I19" s="14">
        <f>(G19/G$180)*100</f>
        <v>0.02683311308853687</v>
      </c>
      <c r="J19" s="19">
        <v>450</v>
      </c>
      <c r="K19" s="19">
        <v>259</v>
      </c>
      <c r="L19" s="13">
        <f>((K19-J19)/J19)*100</f>
        <v>-42.44444444444444</v>
      </c>
      <c r="M19" s="19">
        <v>5790</v>
      </c>
      <c r="N19" s="19">
        <v>385</v>
      </c>
      <c r="O19" s="13">
        <f t="shared" si="18"/>
        <v>-93.35060449050087</v>
      </c>
      <c r="P19" s="14">
        <f>(N19/N$180)*100</f>
        <v>0.04697006481868945</v>
      </c>
      <c r="Q19" s="19">
        <v>0</v>
      </c>
      <c r="R19" s="15">
        <v>0</v>
      </c>
      <c r="S19" s="36" t="s">
        <v>41</v>
      </c>
      <c r="T19" s="19">
        <v>0</v>
      </c>
      <c r="U19" s="19">
        <v>0</v>
      </c>
      <c r="V19" s="36" t="s">
        <v>41</v>
      </c>
      <c r="W19" s="36" t="s">
        <v>41</v>
      </c>
      <c r="X19" s="18">
        <v>1.0943576</v>
      </c>
      <c r="Y19" s="18">
        <v>1.0362782</v>
      </c>
      <c r="Z19" s="13">
        <f t="shared" si="21"/>
        <v>-5.307168333276071</v>
      </c>
      <c r="AA19" s="18">
        <v>13.499817700000001</v>
      </c>
      <c r="AB19" s="18">
        <v>4.4886602</v>
      </c>
      <c r="AC19" s="13">
        <f t="shared" si="22"/>
        <v>-66.7502161899564</v>
      </c>
      <c r="AD19" s="14">
        <f>(AB19/AB$180)*100</f>
        <v>0.022493675774965402</v>
      </c>
    </row>
    <row r="20" spans="1:30" ht="14.25">
      <c r="A20" s="4"/>
      <c r="B20" s="10" t="s">
        <v>3</v>
      </c>
      <c r="C20" s="18">
        <v>9.620663399999994</v>
      </c>
      <c r="D20" s="18">
        <v>11.304055099999998</v>
      </c>
      <c r="E20" s="13">
        <f t="shared" si="16"/>
        <v>17.497667572487817</v>
      </c>
      <c r="F20" s="18">
        <v>90.70766680000001</v>
      </c>
      <c r="G20" s="18">
        <v>77.2865245</v>
      </c>
      <c r="H20" s="13">
        <f t="shared" si="17"/>
        <v>-14.796039600039643</v>
      </c>
      <c r="I20" s="14">
        <f>(G20/G$181)*100</f>
        <v>0.155787195194845</v>
      </c>
      <c r="J20" s="19">
        <v>1703</v>
      </c>
      <c r="K20" s="19">
        <v>1972</v>
      </c>
      <c r="L20" s="13">
        <f>((K20-J20)/J20)*100</f>
        <v>15.795654726952439</v>
      </c>
      <c r="M20" s="19">
        <v>17161</v>
      </c>
      <c r="N20" s="19">
        <v>13628</v>
      </c>
      <c r="O20" s="13">
        <f t="shared" si="18"/>
        <v>-20.58737835790455</v>
      </c>
      <c r="P20" s="14">
        <f>(N20/N$181)*100</f>
        <v>0.0690759235027231</v>
      </c>
      <c r="Q20" s="19">
        <v>0</v>
      </c>
      <c r="R20" s="15">
        <v>0</v>
      </c>
      <c r="S20" s="36" t="s">
        <v>41</v>
      </c>
      <c r="T20" s="19">
        <v>0</v>
      </c>
      <c r="U20" s="19">
        <v>0</v>
      </c>
      <c r="V20" s="36" t="s">
        <v>41</v>
      </c>
      <c r="W20" s="36" t="s">
        <v>41</v>
      </c>
      <c r="X20" s="18">
        <v>293.3304130999998</v>
      </c>
      <c r="Y20" s="18">
        <v>334.0536706000002</v>
      </c>
      <c r="Z20" s="13">
        <f t="shared" si="21"/>
        <v>13.883066903845851</v>
      </c>
      <c r="AA20" s="18">
        <v>3130.1334518</v>
      </c>
      <c r="AB20" s="18">
        <v>2247.8201362</v>
      </c>
      <c r="AC20" s="13">
        <f t="shared" si="22"/>
        <v>-28.187721999284758</v>
      </c>
      <c r="AD20" s="14">
        <f>(AB20/AB$181)*100</f>
        <v>0.16735208070115476</v>
      </c>
    </row>
    <row r="21" spans="1:30" ht="14.25">
      <c r="A21" s="4"/>
      <c r="B21" s="10" t="s">
        <v>4</v>
      </c>
      <c r="C21" s="18">
        <v>0.2167068201409222</v>
      </c>
      <c r="D21" s="18">
        <v>0.5026584889262656</v>
      </c>
      <c r="E21" s="13">
        <f t="shared" si="16"/>
        <v>131.95323921941727</v>
      </c>
      <c r="F21" s="18">
        <v>2.9182317895446586</v>
      </c>
      <c r="G21" s="18">
        <v>1.9600131688941744</v>
      </c>
      <c r="H21" s="13">
        <f t="shared" si="17"/>
        <v>-32.835589828181476</v>
      </c>
      <c r="I21" s="14">
        <f>(G21/G$182)*100</f>
        <v>0.0021738651293451666</v>
      </c>
      <c r="J21" s="19">
        <v>0</v>
      </c>
      <c r="K21" s="19">
        <v>0</v>
      </c>
      <c r="L21" s="36" t="s">
        <v>41</v>
      </c>
      <c r="M21" s="19">
        <v>2</v>
      </c>
      <c r="N21" s="19">
        <v>0</v>
      </c>
      <c r="O21" s="13">
        <f t="shared" si="18"/>
        <v>-100</v>
      </c>
      <c r="P21" s="14">
        <f>(N21/N$182)*100</f>
        <v>0</v>
      </c>
      <c r="Q21" s="19">
        <v>346</v>
      </c>
      <c r="R21" s="15">
        <v>234</v>
      </c>
      <c r="S21" s="13">
        <f t="shared" si="19"/>
        <v>-32.369942196531795</v>
      </c>
      <c r="T21" s="19">
        <v>3584</v>
      </c>
      <c r="U21" s="19">
        <v>2583</v>
      </c>
      <c r="V21" s="13">
        <f t="shared" si="20"/>
        <v>-27.9296875</v>
      </c>
      <c r="W21" s="14">
        <f>(U21/U$182)*100</f>
        <v>0.0029005774687027638</v>
      </c>
      <c r="X21" s="18">
        <v>-10.2267849</v>
      </c>
      <c r="Y21" s="18">
        <v>13.6798723</v>
      </c>
      <c r="Z21" s="13">
        <f t="shared" si="21"/>
        <v>-233.76513179621094</v>
      </c>
      <c r="AA21" s="18">
        <v>103.35589110000001</v>
      </c>
      <c r="AB21" s="18">
        <v>31.0923378</v>
      </c>
      <c r="AC21" s="13">
        <f t="shared" si="22"/>
        <v>-69.91720794132847</v>
      </c>
      <c r="AD21" s="14">
        <f>(AB21/AB$182)*100</f>
        <v>0.004075288683063284</v>
      </c>
    </row>
    <row r="22" spans="1:30" s="3" customFormat="1" ht="15">
      <c r="A22" s="4"/>
      <c r="B22" s="10" t="s">
        <v>5</v>
      </c>
      <c r="C22" s="18">
        <v>0.2630529</v>
      </c>
      <c r="D22" s="18">
        <v>0.1841315</v>
      </c>
      <c r="E22" s="13">
        <f t="shared" si="16"/>
        <v>-30.00210223875121</v>
      </c>
      <c r="F22" s="18">
        <v>2.073438225</v>
      </c>
      <c r="G22" s="18">
        <v>1.0658204</v>
      </c>
      <c r="H22" s="13">
        <f t="shared" si="17"/>
        <v>-48.59647193009572</v>
      </c>
      <c r="I22" s="14">
        <f>(G22/G$183)*100</f>
        <v>0.004044502510035163</v>
      </c>
      <c r="J22" s="19">
        <v>0</v>
      </c>
      <c r="K22" s="19">
        <v>0</v>
      </c>
      <c r="L22" s="36" t="s">
        <v>41</v>
      </c>
      <c r="M22" s="19">
        <v>0</v>
      </c>
      <c r="N22" s="19">
        <v>0</v>
      </c>
      <c r="O22" s="36" t="s">
        <v>41</v>
      </c>
      <c r="P22" s="14">
        <f>(N22/N$183)*100</f>
        <v>0</v>
      </c>
      <c r="Q22" s="19">
        <v>0</v>
      </c>
      <c r="R22" s="15">
        <v>0</v>
      </c>
      <c r="S22" s="36" t="s">
        <v>41</v>
      </c>
      <c r="T22" s="19">
        <v>0</v>
      </c>
      <c r="U22" s="19">
        <v>0</v>
      </c>
      <c r="V22" s="36" t="s">
        <v>41</v>
      </c>
      <c r="W22" s="14">
        <f>(U22/U$183)*100</f>
        <v>0</v>
      </c>
      <c r="X22" s="18">
        <v>-0.09</v>
      </c>
      <c r="Y22" s="18">
        <v>-0.0435</v>
      </c>
      <c r="Z22" s="13">
        <f t="shared" si="21"/>
        <v>-51.66666666666667</v>
      </c>
      <c r="AA22" s="18">
        <v>-0.9915</v>
      </c>
      <c r="AB22" s="18">
        <v>-0.4775</v>
      </c>
      <c r="AC22" s="13">
        <f t="shared" si="22"/>
        <v>-51.840645486636404</v>
      </c>
      <c r="AD22" s="14">
        <f>(AB22/AB$183)*100</f>
        <v>-0.0006125346209730542</v>
      </c>
    </row>
    <row r="23" spans="1:30" ht="14.25">
      <c r="A23" s="4"/>
      <c r="B23" s="10" t="s">
        <v>23</v>
      </c>
      <c r="C23" s="18">
        <v>3.8719715096200815</v>
      </c>
      <c r="D23" s="18">
        <v>1.3403430665806602</v>
      </c>
      <c r="E23" s="13">
        <f t="shared" si="16"/>
        <v>-65.38344708243541</v>
      </c>
      <c r="F23" s="18">
        <v>41.16441967636851</v>
      </c>
      <c r="G23" s="18">
        <v>79.64719417591354</v>
      </c>
      <c r="H23" s="13">
        <f t="shared" si="17"/>
        <v>93.48552658362156</v>
      </c>
      <c r="I23" s="14">
        <f>(G23/G$184)*100</f>
        <v>1.994025953127137</v>
      </c>
      <c r="J23" s="19">
        <v>0</v>
      </c>
      <c r="K23" s="19">
        <v>1</v>
      </c>
      <c r="L23" s="36" t="s">
        <v>41</v>
      </c>
      <c r="M23" s="19">
        <v>50</v>
      </c>
      <c r="N23" s="19">
        <v>27</v>
      </c>
      <c r="O23" s="13">
        <f t="shared" si="18"/>
        <v>-46</v>
      </c>
      <c r="P23" s="14">
        <f>(N23/N$184)*100</f>
        <v>0.11620400258231117</v>
      </c>
      <c r="Q23" s="19">
        <v>19372</v>
      </c>
      <c r="R23" s="15">
        <v>26557</v>
      </c>
      <c r="S23" s="13">
        <f t="shared" si="19"/>
        <v>37.089613875696884</v>
      </c>
      <c r="T23" s="19">
        <v>334821</v>
      </c>
      <c r="U23" s="19">
        <v>292654</v>
      </c>
      <c r="V23" s="13">
        <f t="shared" si="20"/>
        <v>-12.593893453516955</v>
      </c>
      <c r="W23" s="14">
        <f>(U23/U$184)*100</f>
        <v>0.46207656882245507</v>
      </c>
      <c r="X23" s="18">
        <v>-38.59209790890279</v>
      </c>
      <c r="Y23" s="18">
        <v>60.81666883700001</v>
      </c>
      <c r="Z23" s="13">
        <f t="shared" si="21"/>
        <v>-257.58839796830597</v>
      </c>
      <c r="AA23" s="18">
        <v>1159.080776930626</v>
      </c>
      <c r="AB23" s="18">
        <v>-228.64651038039557</v>
      </c>
      <c r="AC23" s="13">
        <f t="shared" si="22"/>
        <v>-119.72653804041826</v>
      </c>
      <c r="AD23" s="14">
        <f>(AB23/AB$184)*100</f>
        <v>-0.018067099623297916</v>
      </c>
    </row>
    <row r="24" spans="1:30" ht="14.25">
      <c r="A24" s="4"/>
      <c r="B24" s="10"/>
      <c r="C24" s="18"/>
      <c r="D24" s="18"/>
      <c r="E24" s="13"/>
      <c r="F24" s="18"/>
      <c r="G24" s="18"/>
      <c r="H24" s="13"/>
      <c r="I24" s="14"/>
      <c r="J24" s="19"/>
      <c r="K24" s="19"/>
      <c r="L24" s="13"/>
      <c r="M24" s="19"/>
      <c r="N24" s="19"/>
      <c r="O24" s="13"/>
      <c r="P24" s="14"/>
      <c r="Q24" s="19"/>
      <c r="R24" s="15"/>
      <c r="S24" s="13"/>
      <c r="T24" s="19"/>
      <c r="U24" s="19"/>
      <c r="V24" s="13"/>
      <c r="W24" s="14"/>
      <c r="X24" s="18"/>
      <c r="Y24" s="18"/>
      <c r="Z24" s="13"/>
      <c r="AA24" s="18"/>
      <c r="AB24" s="18"/>
      <c r="AC24" s="13"/>
      <c r="AD24" s="14"/>
    </row>
    <row r="25" spans="1:30" s="3" customFormat="1" ht="15">
      <c r="A25" s="4">
        <v>4</v>
      </c>
      <c r="B25" s="5" t="s">
        <v>25</v>
      </c>
      <c r="C25" s="6">
        <f>C26+C27+C28+C29+C30</f>
        <v>385.4098452994574</v>
      </c>
      <c r="D25" s="6">
        <f>D26+D27+D28+D29+D30</f>
        <v>418.31673573821627</v>
      </c>
      <c r="E25" s="7">
        <f aca="true" t="shared" si="23" ref="E25:E30">((D25-C25)/C25)*100</f>
        <v>8.538155119828536</v>
      </c>
      <c r="F25" s="6">
        <f>F26+F27+F28+F29+F30</f>
        <v>3104.5298568342205</v>
      </c>
      <c r="G25" s="6">
        <f>G26+G27+G28+G29+G30</f>
        <v>3659.738143487344</v>
      </c>
      <c r="H25" s="7">
        <f aca="true" t="shared" si="24" ref="H25:H30">((G25-F25)/F25)*100</f>
        <v>17.883812115090613</v>
      </c>
      <c r="I25" s="8">
        <f>(G25/G$179)*100</f>
        <v>1.8832488022764566</v>
      </c>
      <c r="J25" s="9">
        <f>J26+J27+J28+J29+J30</f>
        <v>30549</v>
      </c>
      <c r="K25" s="9">
        <f>K26+K27+K28+K29+K30</f>
        <v>29729</v>
      </c>
      <c r="L25" s="7">
        <f aca="true" t="shared" si="25" ref="L25:L30">((K25-J25)/J25)*100</f>
        <v>-2.684212249173459</v>
      </c>
      <c r="M25" s="9">
        <f>M26+M27+M28+M29+M30</f>
        <v>197061</v>
      </c>
      <c r="N25" s="9">
        <f>N26+N27+N28+N29+N30</f>
        <v>212282</v>
      </c>
      <c r="O25" s="7">
        <f aca="true" t="shared" si="26" ref="O25:O30">((N25-M25)/M25)*100</f>
        <v>7.724004242341204</v>
      </c>
      <c r="P25" s="8">
        <f>(N25/N$179)*100</f>
        <v>1.0317015352709518</v>
      </c>
      <c r="Q25" s="9">
        <f>Q26+Q27+Q28+Q29+Q30</f>
        <v>2538458</v>
      </c>
      <c r="R25" s="9">
        <f>R26+R27+R28+R29+R30</f>
        <v>2976348</v>
      </c>
      <c r="S25" s="7">
        <f aca="true" t="shared" si="27" ref="S25:S30">((R25-Q25)/Q25)*100</f>
        <v>17.25023616699587</v>
      </c>
      <c r="T25" s="9">
        <f>T26+T27+T28+T29+T30</f>
        <v>23767032</v>
      </c>
      <c r="U25" s="9">
        <f>U26+U27+U28+U29+U30</f>
        <v>23379711</v>
      </c>
      <c r="V25" s="7">
        <f aca="true" t="shared" si="28" ref="V25:V30">((U25-T25)/T25)*100</f>
        <v>-1.6296565763869886</v>
      </c>
      <c r="W25" s="8">
        <f>(U25/U$179)*100</f>
        <v>14.82257528945351</v>
      </c>
      <c r="X25" s="6">
        <f>X26+X27+X28+X29+X30</f>
        <v>19378.240929228257</v>
      </c>
      <c r="Y25" s="6">
        <f>Y26+Y27+Y28+Y29+Y30</f>
        <v>22716.928534691997</v>
      </c>
      <c r="Z25" s="7">
        <f aca="true" t="shared" si="29" ref="Z25:Z30">((Y25-X25)/X25)*100</f>
        <v>17.22905405943213</v>
      </c>
      <c r="AA25" s="6">
        <f>AA26+AA27+AA28+AA29+AA30</f>
        <v>166147.165971009</v>
      </c>
      <c r="AB25" s="6">
        <f>AB26+AB27+AB28+AB29+AB30</f>
        <v>190686.14625908734</v>
      </c>
      <c r="AC25" s="7">
        <f aca="true" t="shared" si="30" ref="AC25:AC30">((AB25-AA25)/AA25)*100</f>
        <v>14.769424530756151</v>
      </c>
      <c r="AD25" s="8">
        <f>(AB25/AB$179)*100</f>
        <v>5.4959635148198505</v>
      </c>
    </row>
    <row r="26" spans="1:30" ht="14.25">
      <c r="A26" s="4"/>
      <c r="B26" s="10" t="s">
        <v>2</v>
      </c>
      <c r="C26" s="18">
        <v>2.6806590085002546</v>
      </c>
      <c r="D26" s="18">
        <v>7.651006102999985</v>
      </c>
      <c r="E26" s="13">
        <f t="shared" si="23"/>
        <v>185.41511914566433</v>
      </c>
      <c r="F26" s="18">
        <v>42.60013796700021</v>
      </c>
      <c r="G26" s="18">
        <v>52.75088387110247</v>
      </c>
      <c r="H26" s="13">
        <f t="shared" si="24"/>
        <v>23.82796485768529</v>
      </c>
      <c r="I26" s="14">
        <f>(G26/G$180)*100</f>
        <v>0.2178746482757179</v>
      </c>
      <c r="J26" s="19">
        <v>70</v>
      </c>
      <c r="K26" s="19">
        <v>15</v>
      </c>
      <c r="L26" s="13">
        <f t="shared" si="25"/>
        <v>-78.57142857142857</v>
      </c>
      <c r="M26" s="19">
        <v>1357</v>
      </c>
      <c r="N26" s="19">
        <v>366</v>
      </c>
      <c r="O26" s="13">
        <f t="shared" si="26"/>
        <v>-73.02873986735446</v>
      </c>
      <c r="P26" s="14">
        <f>(N26/N$180)*100</f>
        <v>0.044652061619845036</v>
      </c>
      <c r="Q26" s="19">
        <v>0</v>
      </c>
      <c r="R26" s="1">
        <v>0</v>
      </c>
      <c r="S26" s="36" t="s">
        <v>41</v>
      </c>
      <c r="T26" s="19">
        <v>0</v>
      </c>
      <c r="U26" s="19">
        <v>0</v>
      </c>
      <c r="V26" s="36" t="s">
        <v>41</v>
      </c>
      <c r="W26" s="36" t="s">
        <v>41</v>
      </c>
      <c r="X26" s="18">
        <v>4.086326999999999</v>
      </c>
      <c r="Y26" s="18">
        <v>6.1169154</v>
      </c>
      <c r="Z26" s="13">
        <f t="shared" si="29"/>
        <v>49.6922639818106</v>
      </c>
      <c r="AA26" s="18">
        <v>30.635927199999998</v>
      </c>
      <c r="AB26" s="18">
        <v>37.3919927</v>
      </c>
      <c r="AC26" s="13">
        <f t="shared" si="30"/>
        <v>22.052753474358713</v>
      </c>
      <c r="AD26" s="14">
        <f>(AB26/AB$180)*100</f>
        <v>0.18737960168463483</v>
      </c>
    </row>
    <row r="27" spans="1:30" ht="14.25">
      <c r="A27" s="4"/>
      <c r="B27" s="10" t="s">
        <v>3</v>
      </c>
      <c r="C27" s="18">
        <v>182.65356082395715</v>
      </c>
      <c r="D27" s="18">
        <v>189.7968820092163</v>
      </c>
      <c r="E27" s="13">
        <f t="shared" si="23"/>
        <v>3.910857884749329</v>
      </c>
      <c r="F27" s="18">
        <v>1048.4320060106502</v>
      </c>
      <c r="G27" s="18">
        <v>1315.8116724627914</v>
      </c>
      <c r="H27" s="13">
        <f t="shared" si="24"/>
        <v>25.502814194841083</v>
      </c>
      <c r="I27" s="14">
        <f>(G27/G$181)*100</f>
        <v>2.6522943188837056</v>
      </c>
      <c r="J27" s="19">
        <v>30474</v>
      </c>
      <c r="K27" s="19">
        <v>29705</v>
      </c>
      <c r="L27" s="13">
        <f t="shared" si="25"/>
        <v>-2.523462623876091</v>
      </c>
      <c r="M27" s="19">
        <v>195655</v>
      </c>
      <c r="N27" s="19">
        <v>211838</v>
      </c>
      <c r="O27" s="13">
        <f t="shared" si="26"/>
        <v>8.271191638343002</v>
      </c>
      <c r="P27" s="14">
        <f>(N27/N$181)*100</f>
        <v>1.0737382949053313</v>
      </c>
      <c r="Q27" s="19">
        <v>0</v>
      </c>
      <c r="R27" s="20">
        <v>0</v>
      </c>
      <c r="S27" s="36" t="s">
        <v>41</v>
      </c>
      <c r="T27" s="19">
        <v>0</v>
      </c>
      <c r="U27" s="19">
        <v>0</v>
      </c>
      <c r="V27" s="36" t="s">
        <v>41</v>
      </c>
      <c r="W27" s="36" t="s">
        <v>41</v>
      </c>
      <c r="X27" s="18">
        <v>3115.817515175</v>
      </c>
      <c r="Y27" s="18">
        <v>2553.487682792</v>
      </c>
      <c r="Z27" s="13">
        <f t="shared" si="29"/>
        <v>-18.047585574067764</v>
      </c>
      <c r="AA27" s="18">
        <v>18676.327158034</v>
      </c>
      <c r="AB27" s="18">
        <v>19433.550726794</v>
      </c>
      <c r="AC27" s="13">
        <f t="shared" si="30"/>
        <v>4.054456544654528</v>
      </c>
      <c r="AD27" s="14">
        <f>(AB27/AB$181)*100</f>
        <v>1.4468440322090992</v>
      </c>
    </row>
    <row r="28" spans="1:30" ht="14.25">
      <c r="A28" s="4"/>
      <c r="B28" s="10" t="s">
        <v>4</v>
      </c>
      <c r="C28" s="18">
        <v>181.630493501</v>
      </c>
      <c r="D28" s="18">
        <v>196.23530546799998</v>
      </c>
      <c r="E28" s="13">
        <f t="shared" si="23"/>
        <v>8.040947136951749</v>
      </c>
      <c r="F28" s="18">
        <v>1836.6396063405703</v>
      </c>
      <c r="G28" s="18">
        <v>2158.4547962252004</v>
      </c>
      <c r="H28" s="13">
        <f t="shared" si="24"/>
        <v>17.521956336650817</v>
      </c>
      <c r="I28" s="14">
        <f>(G28/G$182)*100</f>
        <v>2.393958208673206</v>
      </c>
      <c r="J28" s="19">
        <v>3</v>
      </c>
      <c r="K28" s="19">
        <v>6</v>
      </c>
      <c r="L28" s="13">
        <f t="shared" si="25"/>
        <v>100</v>
      </c>
      <c r="M28" s="19">
        <v>30</v>
      </c>
      <c r="N28" s="19">
        <v>45</v>
      </c>
      <c r="O28" s="13">
        <f t="shared" si="26"/>
        <v>50</v>
      </c>
      <c r="P28" s="14">
        <f>(N28/N$182)*100</f>
        <v>2.518186905428092</v>
      </c>
      <c r="Q28" s="19">
        <v>2320438</v>
      </c>
      <c r="R28" s="15">
        <v>2615795</v>
      </c>
      <c r="S28" s="13">
        <f t="shared" si="27"/>
        <v>12.728502118996499</v>
      </c>
      <c r="T28" s="19">
        <v>20067790</v>
      </c>
      <c r="U28" s="19">
        <v>20996139</v>
      </c>
      <c r="V28" s="13">
        <f t="shared" si="28"/>
        <v>4.626064952842341</v>
      </c>
      <c r="W28" s="14">
        <f>(U28/U$182)*100</f>
        <v>23.577594933469364</v>
      </c>
      <c r="X28" s="18">
        <v>11658.165785338457</v>
      </c>
      <c r="Y28" s="18">
        <v>12118.797161299999</v>
      </c>
      <c r="Z28" s="13">
        <f t="shared" si="29"/>
        <v>3.9511479287834583</v>
      </c>
      <c r="AA28" s="18">
        <v>97906.13590602497</v>
      </c>
      <c r="AB28" s="18">
        <v>118389.45068088424</v>
      </c>
      <c r="AC28" s="13">
        <f t="shared" si="30"/>
        <v>20.921380039469792</v>
      </c>
      <c r="AD28" s="14">
        <f>(AB28/AB$182)*100</f>
        <v>15.517366100206411</v>
      </c>
    </row>
    <row r="29" spans="1:30" ht="14.25">
      <c r="A29" s="4"/>
      <c r="B29" s="10" t="s">
        <v>5</v>
      </c>
      <c r="C29" s="18">
        <v>0.013134207000000002</v>
      </c>
      <c r="D29" s="18">
        <v>0</v>
      </c>
      <c r="E29" s="13">
        <f t="shared" si="23"/>
        <v>-100</v>
      </c>
      <c r="F29" s="18">
        <v>1.0227022530000003</v>
      </c>
      <c r="G29" s="18">
        <v>-0.0003204607500000001</v>
      </c>
      <c r="H29" s="13">
        <f t="shared" si="24"/>
        <v>-100.03133470656391</v>
      </c>
      <c r="I29" s="14">
        <f>(G29/G$183)*100</f>
        <v>-1.2160625821599504E-06</v>
      </c>
      <c r="J29" s="19">
        <v>0</v>
      </c>
      <c r="K29" s="19">
        <v>0</v>
      </c>
      <c r="L29" s="36" t="s">
        <v>41</v>
      </c>
      <c r="M29" s="19">
        <v>0</v>
      </c>
      <c r="N29" s="19">
        <v>0</v>
      </c>
      <c r="O29" s="36" t="s">
        <v>41</v>
      </c>
      <c r="P29" s="14">
        <f>(N29/N$183)*100</f>
        <v>0</v>
      </c>
      <c r="Q29" s="19">
        <v>1208</v>
      </c>
      <c r="R29" s="15">
        <v>0</v>
      </c>
      <c r="S29" s="13">
        <f t="shared" si="27"/>
        <v>-100</v>
      </c>
      <c r="T29" s="19">
        <v>87474</v>
      </c>
      <c r="U29" s="19">
        <v>0</v>
      </c>
      <c r="V29" s="13">
        <f t="shared" si="28"/>
        <v>-100</v>
      </c>
      <c r="W29" s="14">
        <f>(U29/U$183)*100</f>
        <v>0</v>
      </c>
      <c r="X29" s="18">
        <v>3.322</v>
      </c>
      <c r="Y29" s="18">
        <v>0</v>
      </c>
      <c r="Z29" s="13">
        <f t="shared" si="29"/>
        <v>-100</v>
      </c>
      <c r="AA29" s="18">
        <v>256.4434</v>
      </c>
      <c r="AB29" s="18">
        <v>0</v>
      </c>
      <c r="AC29" s="13">
        <f t="shared" si="30"/>
        <v>-100</v>
      </c>
      <c r="AD29" s="14">
        <f>(AB29/AB$183)*100</f>
        <v>0</v>
      </c>
    </row>
    <row r="30" spans="1:30" ht="14.25">
      <c r="A30" s="4"/>
      <c r="B30" s="10" t="s">
        <v>23</v>
      </c>
      <c r="C30" s="18">
        <v>18.431997759000005</v>
      </c>
      <c r="D30" s="18">
        <v>24.633542158000008</v>
      </c>
      <c r="E30" s="13">
        <f t="shared" si="23"/>
        <v>33.64553576929502</v>
      </c>
      <c r="F30" s="18">
        <v>175.83540426300002</v>
      </c>
      <c r="G30" s="18">
        <v>132.72111138899993</v>
      </c>
      <c r="H30" s="13">
        <f t="shared" si="24"/>
        <v>-24.51968820199219</v>
      </c>
      <c r="I30" s="14">
        <f>(G30/G$184)*100</f>
        <v>3.3227704174113555</v>
      </c>
      <c r="J30" s="19">
        <v>2</v>
      </c>
      <c r="K30" s="19">
        <v>3</v>
      </c>
      <c r="L30" s="13">
        <f t="shared" si="25"/>
        <v>50</v>
      </c>
      <c r="M30" s="19">
        <v>19</v>
      </c>
      <c r="N30" s="19">
        <v>33</v>
      </c>
      <c r="O30" s="13">
        <f t="shared" si="26"/>
        <v>73.68421052631578</v>
      </c>
      <c r="P30" s="14">
        <f>(N30/N$184)*100</f>
        <v>0.14202711426726922</v>
      </c>
      <c r="Q30" s="19">
        <v>216812</v>
      </c>
      <c r="R30" s="15">
        <v>360553</v>
      </c>
      <c r="S30" s="13">
        <f t="shared" si="27"/>
        <v>66.29752965703005</v>
      </c>
      <c r="T30" s="19">
        <v>3611768</v>
      </c>
      <c r="U30" s="19">
        <v>2383572</v>
      </c>
      <c r="V30" s="13">
        <f t="shared" si="28"/>
        <v>-34.00539569540458</v>
      </c>
      <c r="W30" s="14">
        <f>(U30/U$184)*100</f>
        <v>3.763463924297214</v>
      </c>
      <c r="X30" s="18">
        <v>4596.849301714799</v>
      </c>
      <c r="Y30" s="18">
        <v>8038.526775199999</v>
      </c>
      <c r="Z30" s="13">
        <f t="shared" si="29"/>
        <v>74.87035679419213</v>
      </c>
      <c r="AA30" s="18">
        <v>49277.62357975004</v>
      </c>
      <c r="AB30" s="18">
        <v>52825.75285870911</v>
      </c>
      <c r="AC30" s="13">
        <f t="shared" si="30"/>
        <v>7.200284878220306</v>
      </c>
      <c r="AD30" s="14">
        <f>(AB30/AB$184)*100</f>
        <v>4.174164468927072</v>
      </c>
    </row>
    <row r="31" spans="1:30" ht="14.25">
      <c r="A31" s="4"/>
      <c r="B31" s="10"/>
      <c r="C31" s="18"/>
      <c r="D31" s="18"/>
      <c r="E31" s="13"/>
      <c r="F31" s="18"/>
      <c r="G31" s="18"/>
      <c r="H31" s="13"/>
      <c r="I31" s="14"/>
      <c r="J31" s="19"/>
      <c r="K31" s="19"/>
      <c r="L31" s="13"/>
      <c r="M31" s="19"/>
      <c r="N31" s="19"/>
      <c r="O31" s="13"/>
      <c r="P31" s="14"/>
      <c r="Q31" s="19"/>
      <c r="R31" s="15"/>
      <c r="S31" s="13"/>
      <c r="T31" s="19"/>
      <c r="U31" s="19"/>
      <c r="V31" s="13"/>
      <c r="W31" s="14"/>
      <c r="X31" s="18"/>
      <c r="Y31" s="18"/>
      <c r="Z31" s="13"/>
      <c r="AA31" s="18"/>
      <c r="AB31" s="18"/>
      <c r="AC31" s="13"/>
      <c r="AD31" s="14"/>
    </row>
    <row r="32" spans="1:30" s="3" customFormat="1" ht="15">
      <c r="A32" s="4">
        <v>5</v>
      </c>
      <c r="B32" s="5" t="s">
        <v>13</v>
      </c>
      <c r="C32" s="6">
        <f>C33+C34+C35+C36+C37</f>
        <v>83.01839650099947</v>
      </c>
      <c r="D32" s="6">
        <f>D33+D34+D35+D36+D37</f>
        <v>75.26592092227386</v>
      </c>
      <c r="E32" s="7">
        <f>((D32-C32)/C32)*100</f>
        <v>-9.338262247250553</v>
      </c>
      <c r="F32" s="6">
        <f>F33+F34+F35+F36+F37</f>
        <v>617.052346550473</v>
      </c>
      <c r="G32" s="6">
        <f>G33+G34+G35+G36+G37</f>
        <v>615.5049044123383</v>
      </c>
      <c r="H32" s="7">
        <f>((G32-F32)/F32)*100</f>
        <v>-0.25077971857418324</v>
      </c>
      <c r="I32" s="8">
        <f>(G32/G$179)*100</f>
        <v>0.3167300032360443</v>
      </c>
      <c r="J32" s="9">
        <f>J33+J34+J35+J36+J37</f>
        <v>14524</v>
      </c>
      <c r="K32" s="9">
        <f>K33+K34+K35+K36+K37</f>
        <v>15278</v>
      </c>
      <c r="L32" s="7">
        <f>((K32-J32)/J32)*100</f>
        <v>5.191407325805563</v>
      </c>
      <c r="M32" s="9">
        <f>M33+M34+M35+M36+M37</f>
        <v>100838</v>
      </c>
      <c r="N32" s="9">
        <f>N33+N34+N35+N36+N37</f>
        <v>165628</v>
      </c>
      <c r="O32" s="7">
        <f>((N32-M32)/M32)*100</f>
        <v>64.25157182808069</v>
      </c>
      <c r="P32" s="8">
        <f>(N32/N$179)*100</f>
        <v>0.8049606744041284</v>
      </c>
      <c r="Q32" s="9">
        <f>Q33+Q34+Q35+Q36+Q37</f>
        <v>16219</v>
      </c>
      <c r="R32" s="9">
        <f>R33+R34+R35+R36+R37</f>
        <v>20755</v>
      </c>
      <c r="S32" s="7">
        <f>((R32-Q32)/Q32)*100</f>
        <v>27.967198964177815</v>
      </c>
      <c r="T32" s="9">
        <f>T33+T34+T35+T36+T37</f>
        <v>59039</v>
      </c>
      <c r="U32" s="9">
        <f>U33+U34+U35+U36+U37</f>
        <v>83390</v>
      </c>
      <c r="V32" s="7">
        <f>((U32-T32)/T32)*100</f>
        <v>41.245617303816125</v>
      </c>
      <c r="W32" s="8">
        <f>(U32/U$179)*100</f>
        <v>0.05286868402212192</v>
      </c>
      <c r="X32" s="6">
        <f>X33+X34+X35+X36+X37</f>
        <v>2158.8869115219995</v>
      </c>
      <c r="Y32" s="6">
        <f>Y33+Y34+Y35+Y36+Y37</f>
        <v>1765.3547408</v>
      </c>
      <c r="Z32" s="7">
        <f>((Y32-X32)/X32)*100</f>
        <v>-18.22847545286947</v>
      </c>
      <c r="AA32" s="6">
        <f>AA33+AA34+AA35+AA36+AA37</f>
        <v>17943.874912647996</v>
      </c>
      <c r="AB32" s="6">
        <f>AB33+AB34+AB35+AB36+AB37</f>
        <v>19784.168266968998</v>
      </c>
      <c r="AC32" s="7">
        <f>((AB32-AA32)/AA32)*100</f>
        <v>10.255830266760526</v>
      </c>
      <c r="AD32" s="8">
        <f>(AB32/AB$179)*100</f>
        <v>0.5702200663208196</v>
      </c>
    </row>
    <row r="33" spans="1:30" ht="14.25">
      <c r="A33" s="4"/>
      <c r="B33" s="10" t="s">
        <v>2</v>
      </c>
      <c r="C33" s="18">
        <v>2.0311224999999995</v>
      </c>
      <c r="D33" s="18">
        <v>2.268489599999998</v>
      </c>
      <c r="E33" s="13">
        <f>((D33-C33)/C33)*100</f>
        <v>11.686498475596546</v>
      </c>
      <c r="F33" s="18">
        <v>34.5059793</v>
      </c>
      <c r="G33" s="18">
        <v>31.12785954</v>
      </c>
      <c r="H33" s="13">
        <f>((G33-F33)/F33)*100</f>
        <v>-9.78995475140739</v>
      </c>
      <c r="I33" s="14">
        <f>(G33/G$180)*100</f>
        <v>0.1285660248921192</v>
      </c>
      <c r="J33" s="19">
        <v>30</v>
      </c>
      <c r="K33" s="19">
        <v>31</v>
      </c>
      <c r="L33" s="13">
        <f>((K33-J33)/J33)*100</f>
        <v>3.3333333333333335</v>
      </c>
      <c r="M33" s="19">
        <v>334</v>
      </c>
      <c r="N33" s="19">
        <v>5235</v>
      </c>
      <c r="O33" s="13">
        <f>((N33-M33)/M33)*100</f>
        <v>1467.3652694610778</v>
      </c>
      <c r="P33" s="14">
        <f>(N33/N$180)*100</f>
        <v>0.6386708813658163</v>
      </c>
      <c r="Q33" s="19">
        <v>0</v>
      </c>
      <c r="R33" s="15">
        <v>0</v>
      </c>
      <c r="S33" s="36" t="s">
        <v>41</v>
      </c>
      <c r="T33" s="19">
        <v>0</v>
      </c>
      <c r="U33" s="19">
        <v>0</v>
      </c>
      <c r="V33" s="36" t="s">
        <v>41</v>
      </c>
      <c r="W33" s="36" t="s">
        <v>41</v>
      </c>
      <c r="X33" s="18">
        <v>12.0375</v>
      </c>
      <c r="Y33" s="18">
        <v>18.91692500000001</v>
      </c>
      <c r="Z33" s="13">
        <f>((Y33-X33)/X33)*100</f>
        <v>57.14994807892013</v>
      </c>
      <c r="AA33" s="18">
        <v>256.8406718</v>
      </c>
      <c r="AB33" s="18">
        <v>230.94146399999997</v>
      </c>
      <c r="AC33" s="13">
        <f>((AB33-AA33)/AA33)*100</f>
        <v>-10.08376423348073</v>
      </c>
      <c r="AD33" s="14">
        <f>(AB33/AB$180)*100</f>
        <v>1.1572991010127798</v>
      </c>
    </row>
    <row r="34" spans="1:30" ht="14.25">
      <c r="A34" s="4"/>
      <c r="B34" s="10" t="s">
        <v>3</v>
      </c>
      <c r="C34" s="18">
        <v>56.378701763999125</v>
      </c>
      <c r="D34" s="18">
        <v>61.85942195427431</v>
      </c>
      <c r="E34" s="13">
        <f>((D34-C34)/C34)*100</f>
        <v>9.72126001272155</v>
      </c>
      <c r="F34" s="18">
        <v>382.9088888514727</v>
      </c>
      <c r="G34" s="18">
        <v>429.2509470153408</v>
      </c>
      <c r="H34" s="13">
        <f>((G34-F34)/F34)*100</f>
        <v>12.102633162387573</v>
      </c>
      <c r="I34" s="14">
        <f>(G34/G$181)*100</f>
        <v>0.8652452869743285</v>
      </c>
      <c r="J34" s="19">
        <v>14491</v>
      </c>
      <c r="K34" s="19">
        <v>15244</v>
      </c>
      <c r="L34" s="13">
        <f>((K34-J34)/J34)*100</f>
        <v>5.196328755779449</v>
      </c>
      <c r="M34" s="19">
        <v>100496</v>
      </c>
      <c r="N34" s="19">
        <v>160387</v>
      </c>
      <c r="O34" s="13">
        <f>((N34-M34)/M34)*100</f>
        <v>59.5954067823595</v>
      </c>
      <c r="P34" s="14">
        <f>(N34/N$181)*100</f>
        <v>0.8129498196970392</v>
      </c>
      <c r="Q34" s="19">
        <v>0</v>
      </c>
      <c r="R34" s="15">
        <v>0</v>
      </c>
      <c r="S34" s="36" t="s">
        <v>41</v>
      </c>
      <c r="T34" s="19">
        <v>0</v>
      </c>
      <c r="U34" s="19">
        <v>0</v>
      </c>
      <c r="V34" s="36" t="s">
        <v>41</v>
      </c>
      <c r="W34" s="36" t="s">
        <v>41</v>
      </c>
      <c r="X34" s="18">
        <v>927.0707460999995</v>
      </c>
      <c r="Y34" s="18">
        <v>1109.0408935</v>
      </c>
      <c r="Z34" s="13">
        <f>((Y34-X34)/X34)*100</f>
        <v>19.62850711938786</v>
      </c>
      <c r="AA34" s="18">
        <v>6420.5246308999995</v>
      </c>
      <c r="AB34" s="18">
        <v>9974.9530306</v>
      </c>
      <c r="AC34" s="13">
        <f>((AB34-AA34)/AA34)*100</f>
        <v>55.36040439115576</v>
      </c>
      <c r="AD34" s="14">
        <f>(AB34/AB$181)*100</f>
        <v>0.7426435583895271</v>
      </c>
    </row>
    <row r="35" spans="1:30" ht="14.25">
      <c r="A35" s="4"/>
      <c r="B35" s="10" t="s">
        <v>4</v>
      </c>
      <c r="C35" s="18">
        <v>24.608572237000345</v>
      </c>
      <c r="D35" s="18">
        <v>11.138009367999562</v>
      </c>
      <c r="E35" s="13">
        <f>((D35-C35)/C35)*100</f>
        <v>-54.7393109168156</v>
      </c>
      <c r="F35" s="18">
        <v>199.63747839900034</v>
      </c>
      <c r="G35" s="18">
        <v>155.12609785699752</v>
      </c>
      <c r="H35" s="13">
        <f>((G35-F35)/F35)*100</f>
        <v>-22.2961043682596</v>
      </c>
      <c r="I35" s="14">
        <f>(G35/G$182)*100</f>
        <v>0.17205150461972246</v>
      </c>
      <c r="J35" s="19">
        <v>3</v>
      </c>
      <c r="K35" s="19">
        <v>3</v>
      </c>
      <c r="L35" s="13">
        <f>((K35-J35)/J35)*100</f>
        <v>0</v>
      </c>
      <c r="M35" s="19">
        <v>8</v>
      </c>
      <c r="N35" s="19">
        <v>6</v>
      </c>
      <c r="O35" s="13">
        <f>((N35-M35)/M35)*100</f>
        <v>-25</v>
      </c>
      <c r="P35" s="14">
        <f>(N35/N$182)*100</f>
        <v>0.33575825405707893</v>
      </c>
      <c r="Q35" s="19">
        <v>16219</v>
      </c>
      <c r="R35" s="15">
        <v>20755</v>
      </c>
      <c r="S35" s="13">
        <f>((R35-Q35)/Q35)*100</f>
        <v>27.967198964177815</v>
      </c>
      <c r="T35" s="19">
        <v>59039</v>
      </c>
      <c r="U35" s="19">
        <v>83390</v>
      </c>
      <c r="V35" s="13">
        <f>((U35-T35)/T35)*100</f>
        <v>41.245617303816125</v>
      </c>
      <c r="W35" s="14">
        <f>(U35/U$182)*100</f>
        <v>0.09364272362180544</v>
      </c>
      <c r="X35" s="18">
        <v>1219.7786654220001</v>
      </c>
      <c r="Y35" s="18">
        <v>637.3969223</v>
      </c>
      <c r="Z35" s="13">
        <f>((Y35-X35)/X35)*100</f>
        <v>-47.744870412249476</v>
      </c>
      <c r="AA35" s="18">
        <v>11266.509609947998</v>
      </c>
      <c r="AB35" s="18">
        <v>9578.273772368999</v>
      </c>
      <c r="AC35" s="13">
        <f>((AB35-AA35)/AA35)*100</f>
        <v>-14.984550637478144</v>
      </c>
      <c r="AD35" s="14">
        <f>(AB35/AB$182)*100</f>
        <v>1.255429262312249</v>
      </c>
    </row>
    <row r="36" spans="1:30" s="3" customFormat="1" ht="15">
      <c r="A36" s="4"/>
      <c r="B36" s="10" t="s">
        <v>5</v>
      </c>
      <c r="C36" s="18">
        <v>0</v>
      </c>
      <c r="D36" s="18">
        <v>0</v>
      </c>
      <c r="E36" s="36" t="s">
        <v>41</v>
      </c>
      <c r="F36" s="18">
        <v>0</v>
      </c>
      <c r="G36" s="18">
        <v>0</v>
      </c>
      <c r="H36" s="36" t="s">
        <v>41</v>
      </c>
      <c r="I36" s="14">
        <f>(G36/G$183)*100</f>
        <v>0</v>
      </c>
      <c r="J36" s="19">
        <v>0</v>
      </c>
      <c r="K36" s="19">
        <v>0</v>
      </c>
      <c r="L36" s="36" t="s">
        <v>41</v>
      </c>
      <c r="M36" s="19">
        <v>0</v>
      </c>
      <c r="N36" s="19">
        <v>0</v>
      </c>
      <c r="O36" s="36" t="s">
        <v>41</v>
      </c>
      <c r="P36" s="14">
        <f>(N36/N$183)*100</f>
        <v>0</v>
      </c>
      <c r="Q36" s="19">
        <v>0</v>
      </c>
      <c r="R36" s="20">
        <v>0</v>
      </c>
      <c r="S36" s="36" t="s">
        <v>41</v>
      </c>
      <c r="T36" s="19">
        <v>0</v>
      </c>
      <c r="U36" s="19">
        <v>0</v>
      </c>
      <c r="V36" s="36" t="s">
        <v>41</v>
      </c>
      <c r="W36" s="14">
        <f>(U36/U$183)*100</f>
        <v>0</v>
      </c>
      <c r="X36" s="18">
        <v>0</v>
      </c>
      <c r="Y36" s="18">
        <v>0</v>
      </c>
      <c r="Z36" s="36" t="s">
        <v>41</v>
      </c>
      <c r="AA36" s="18">
        <v>0</v>
      </c>
      <c r="AB36" s="18">
        <v>0</v>
      </c>
      <c r="AC36" s="36" t="s">
        <v>41</v>
      </c>
      <c r="AD36" s="14">
        <f>(AB36/AB$183)*100</f>
        <v>0</v>
      </c>
    </row>
    <row r="37" spans="1:30" ht="14.25">
      <c r="A37" s="4"/>
      <c r="B37" s="10" t="s">
        <v>23</v>
      </c>
      <c r="C37" s="18">
        <v>0</v>
      </c>
      <c r="D37" s="18">
        <v>0</v>
      </c>
      <c r="E37" s="36" t="s">
        <v>41</v>
      </c>
      <c r="F37" s="18">
        <v>0</v>
      </c>
      <c r="G37" s="18">
        <v>0</v>
      </c>
      <c r="H37" s="36" t="s">
        <v>41</v>
      </c>
      <c r="I37" s="14">
        <f>(G37/G$184)*100</f>
        <v>0</v>
      </c>
      <c r="J37" s="19">
        <v>0</v>
      </c>
      <c r="K37" s="19">
        <v>0</v>
      </c>
      <c r="L37" s="36" t="s">
        <v>41</v>
      </c>
      <c r="M37" s="19">
        <v>0</v>
      </c>
      <c r="N37" s="19">
        <v>0</v>
      </c>
      <c r="O37" s="36" t="s">
        <v>41</v>
      </c>
      <c r="P37" s="14">
        <f>(N37/N$184)*100</f>
        <v>0</v>
      </c>
      <c r="Q37" s="19">
        <v>0</v>
      </c>
      <c r="R37" s="15">
        <v>0</v>
      </c>
      <c r="S37" s="36" t="s">
        <v>41</v>
      </c>
      <c r="T37" s="19">
        <v>0</v>
      </c>
      <c r="U37" s="19">
        <v>0</v>
      </c>
      <c r="V37" s="36" t="s">
        <v>41</v>
      </c>
      <c r="W37" s="14">
        <f>(U37/U$184)*100</f>
        <v>0</v>
      </c>
      <c r="X37" s="18">
        <v>0</v>
      </c>
      <c r="Y37" s="18">
        <v>0</v>
      </c>
      <c r="Z37" s="36" t="s">
        <v>41</v>
      </c>
      <c r="AA37" s="18">
        <v>0</v>
      </c>
      <c r="AB37" s="18">
        <v>0</v>
      </c>
      <c r="AC37" s="36" t="s">
        <v>41</v>
      </c>
      <c r="AD37" s="14">
        <f>(AB37/AB$184)*100</f>
        <v>0</v>
      </c>
    </row>
    <row r="38" spans="1:30" ht="14.25">
      <c r="A38" s="4"/>
      <c r="B38" s="10"/>
      <c r="C38" s="18"/>
      <c r="D38" s="18"/>
      <c r="E38" s="13"/>
      <c r="F38" s="18"/>
      <c r="G38" s="18"/>
      <c r="H38" s="13"/>
      <c r="I38" s="14"/>
      <c r="J38" s="19"/>
      <c r="K38" s="19"/>
      <c r="L38" s="13"/>
      <c r="M38" s="19"/>
      <c r="N38" s="19"/>
      <c r="O38" s="13"/>
      <c r="P38" s="14"/>
      <c r="Q38" s="19"/>
      <c r="R38" s="15"/>
      <c r="S38" s="13"/>
      <c r="T38" s="19"/>
      <c r="U38" s="19"/>
      <c r="V38" s="13"/>
      <c r="W38" s="14"/>
      <c r="X38" s="18"/>
      <c r="Y38" s="18"/>
      <c r="Z38" s="13"/>
      <c r="AA38" s="18"/>
      <c r="AB38" s="18"/>
      <c r="AC38" s="13"/>
      <c r="AD38" s="14"/>
    </row>
    <row r="39" spans="1:30" ht="15">
      <c r="A39" s="4">
        <v>6</v>
      </c>
      <c r="B39" s="5" t="s">
        <v>16</v>
      </c>
      <c r="C39" s="6">
        <f>C40+C41+C42+C43+C44</f>
        <v>113.81727627999967</v>
      </c>
      <c r="D39" s="6">
        <f>D40+D41+D42+D43+D44</f>
        <v>146.50597453115242</v>
      </c>
      <c r="E39" s="7">
        <f aca="true" t="shared" si="31" ref="E39:E44">((D39-C39)/C39)*100</f>
        <v>28.720330796474087</v>
      </c>
      <c r="F39" s="6">
        <f>F40+F41+F42+F43+F44</f>
        <v>950.4150065373301</v>
      </c>
      <c r="G39" s="6">
        <f>G40+G41+G42+G43+G44</f>
        <v>1147.579446967714</v>
      </c>
      <c r="H39" s="7">
        <f aca="true" t="shared" si="32" ref="H39:H44">((G39-F39)/F39)*100</f>
        <v>20.74508915307617</v>
      </c>
      <c r="I39" s="8">
        <f>(G39/G$179)*100</f>
        <v>0.5905279378703449</v>
      </c>
      <c r="J39" s="9">
        <f>J40+J41+J42+J43+J44</f>
        <v>13577</v>
      </c>
      <c r="K39" s="9">
        <f>K40+K41+K42+K43+K44</f>
        <v>21784</v>
      </c>
      <c r="L39" s="7">
        <f>((K39-J39)/J39)*100</f>
        <v>60.447816159681814</v>
      </c>
      <c r="M39" s="9">
        <f>M40+M41+M42+M43+M44</f>
        <v>80986</v>
      </c>
      <c r="N39" s="9">
        <f>N40+N41+N42+N43+N44</f>
        <v>111527</v>
      </c>
      <c r="O39" s="7">
        <f aca="true" t="shared" si="33" ref="O39:O44">((N39-M39)/M39)*100</f>
        <v>37.71145630108907</v>
      </c>
      <c r="P39" s="8">
        <f>(N39/N$179)*100</f>
        <v>0.5420270071139496</v>
      </c>
      <c r="Q39" s="9">
        <f>Q40+Q41+Q42+Q43+Q44</f>
        <v>5351</v>
      </c>
      <c r="R39" s="9">
        <f>R40+R41+R42+R43+R44</f>
        <v>86566</v>
      </c>
      <c r="S39" s="7">
        <f aca="true" t="shared" si="34" ref="S39:S44">((R39-Q39)/Q39)*100</f>
        <v>1517.7536908988975</v>
      </c>
      <c r="T39" s="9">
        <f>T40+T41+T42+T43+T44</f>
        <v>2029746</v>
      </c>
      <c r="U39" s="9">
        <f>U40+U41+U42+U43+U44</f>
        <v>3055240</v>
      </c>
      <c r="V39" s="7">
        <f aca="true" t="shared" si="35" ref="V39:V44">((U39-T39)/T39)*100</f>
        <v>50.52326744331557</v>
      </c>
      <c r="W39" s="8">
        <f>(U39/U$179)*100</f>
        <v>1.937001057341981</v>
      </c>
      <c r="X39" s="6">
        <f>X40+X41+X42+X43+X44</f>
        <v>2071.159419814001</v>
      </c>
      <c r="Y39" s="6">
        <f>Y40+Y41+Y42+Y43+Y44</f>
        <v>6591.802150946924</v>
      </c>
      <c r="Z39" s="7">
        <f aca="true" t="shared" si="36" ref="Z39:Z44">((Y39-X39)/X39)*100</f>
        <v>218.2662854382738</v>
      </c>
      <c r="AA39" s="6">
        <f>AA40+AA41+AA42+AA43+AA44</f>
        <v>53433.62249285498</v>
      </c>
      <c r="AB39" s="6">
        <f>AB40+AB41+AB42+AB43+AB44</f>
        <v>77709.02001196968</v>
      </c>
      <c r="AC39" s="7">
        <f aca="true" t="shared" si="37" ref="AC39:AC44">((AB39-AA39)/AA39)*100</f>
        <v>45.430941019132206</v>
      </c>
      <c r="AD39" s="8">
        <f>(AB39/AB$179)*100</f>
        <v>2.2397323934477376</v>
      </c>
    </row>
    <row r="40" spans="1:30" ht="14.25">
      <c r="A40" s="4"/>
      <c r="B40" s="10" t="s">
        <v>2</v>
      </c>
      <c r="C40" s="18">
        <v>0.8391159140000001</v>
      </c>
      <c r="D40" s="18">
        <v>2.255603729</v>
      </c>
      <c r="E40" s="13">
        <f t="shared" si="31"/>
        <v>168.80716851712575</v>
      </c>
      <c r="F40" s="18">
        <v>39.79549795499998</v>
      </c>
      <c r="G40" s="18">
        <v>50.37358648199996</v>
      </c>
      <c r="H40" s="13">
        <f t="shared" si="32"/>
        <v>26.581118645534946</v>
      </c>
      <c r="I40" s="14">
        <f>(G40/G$180)*100</f>
        <v>0.20805580175623362</v>
      </c>
      <c r="J40" s="19">
        <v>15</v>
      </c>
      <c r="K40" s="19">
        <v>10</v>
      </c>
      <c r="L40" s="13">
        <f>((K40-J40)/J40)*100</f>
        <v>-33.33333333333333</v>
      </c>
      <c r="M40" s="19">
        <v>234</v>
      </c>
      <c r="N40" s="19">
        <v>347</v>
      </c>
      <c r="O40" s="13">
        <f t="shared" si="33"/>
        <v>48.29059829059829</v>
      </c>
      <c r="P40" s="14">
        <f>(N40/N$180)*100</f>
        <v>0.04233405842100062</v>
      </c>
      <c r="Q40" s="19">
        <v>0</v>
      </c>
      <c r="R40" s="15">
        <v>0</v>
      </c>
      <c r="S40" s="36" t="s">
        <v>41</v>
      </c>
      <c r="T40" s="19">
        <v>0</v>
      </c>
      <c r="U40" s="19">
        <v>0</v>
      </c>
      <c r="V40" s="36" t="s">
        <v>41</v>
      </c>
      <c r="W40" s="36" t="s">
        <v>41</v>
      </c>
      <c r="X40" s="18">
        <v>1.3753659139999945</v>
      </c>
      <c r="Y40" s="18">
        <v>2.821552746999987</v>
      </c>
      <c r="Z40" s="13">
        <f t="shared" si="36"/>
        <v>105.14924197837856</v>
      </c>
      <c r="AA40" s="18">
        <v>45.967817954999994</v>
      </c>
      <c r="AB40" s="18">
        <v>62.38582299999997</v>
      </c>
      <c r="AC40" s="13">
        <f t="shared" si="37"/>
        <v>35.71630278616295</v>
      </c>
      <c r="AD40" s="14">
        <f>(AB40/AB$180)*100</f>
        <v>0.31262925082107546</v>
      </c>
    </row>
    <row r="41" spans="1:30" s="3" customFormat="1" ht="15">
      <c r="A41" s="4"/>
      <c r="B41" s="10" t="s">
        <v>3</v>
      </c>
      <c r="C41" s="18">
        <v>89.27326878899967</v>
      </c>
      <c r="D41" s="18">
        <v>132.84470418399988</v>
      </c>
      <c r="E41" s="13">
        <f t="shared" si="31"/>
        <v>48.80681080243935</v>
      </c>
      <c r="F41" s="18">
        <v>560.4554752279911</v>
      </c>
      <c r="G41" s="18">
        <v>689.768320148985</v>
      </c>
      <c r="H41" s="13">
        <f t="shared" si="32"/>
        <v>23.07281320936154</v>
      </c>
      <c r="I41" s="14">
        <f>(G41/G$181)*100</f>
        <v>1.3903726765494582</v>
      </c>
      <c r="J41" s="19">
        <v>13562</v>
      </c>
      <c r="K41" s="19">
        <v>21773</v>
      </c>
      <c r="L41" s="13">
        <f>((K41-J41)/J41)*100</f>
        <v>60.54416752691344</v>
      </c>
      <c r="M41" s="19">
        <v>80744</v>
      </c>
      <c r="N41" s="19">
        <v>111162</v>
      </c>
      <c r="O41" s="13">
        <f t="shared" si="33"/>
        <v>37.67214901416824</v>
      </c>
      <c r="P41" s="14">
        <f>(N41/N$181)*100</f>
        <v>0.5634442184039995</v>
      </c>
      <c r="Q41" s="19">
        <v>0</v>
      </c>
      <c r="R41" s="20">
        <v>0</v>
      </c>
      <c r="S41" s="36" t="s">
        <v>41</v>
      </c>
      <c r="T41" s="19">
        <v>0</v>
      </c>
      <c r="U41" s="19">
        <v>0</v>
      </c>
      <c r="V41" s="36" t="s">
        <v>41</v>
      </c>
      <c r="W41" s="36" t="s">
        <v>41</v>
      </c>
      <c r="X41" s="18">
        <v>1503.684226000001</v>
      </c>
      <c r="Y41" s="18">
        <v>1986.3614330999244</v>
      </c>
      <c r="Z41" s="13">
        <f t="shared" si="36"/>
        <v>32.09963892378579</v>
      </c>
      <c r="AA41" s="18">
        <v>9826.798426899983</v>
      </c>
      <c r="AB41" s="18">
        <v>11989.374817969685</v>
      </c>
      <c r="AC41" s="13">
        <f t="shared" si="37"/>
        <v>22.006927354384747</v>
      </c>
      <c r="AD41" s="14">
        <f>(AB41/AB$181)*100</f>
        <v>0.892618937690098</v>
      </c>
    </row>
    <row r="42" spans="1:30" ht="14.25">
      <c r="A42" s="4"/>
      <c r="B42" s="10" t="s">
        <v>4</v>
      </c>
      <c r="C42" s="18">
        <v>22.959659041</v>
      </c>
      <c r="D42" s="18">
        <v>7.657119341152541</v>
      </c>
      <c r="E42" s="13">
        <f t="shared" si="31"/>
        <v>-66.6496818289901</v>
      </c>
      <c r="F42" s="18">
        <v>289.41815286437287</v>
      </c>
      <c r="G42" s="18">
        <v>320.05669956472883</v>
      </c>
      <c r="H42" s="13">
        <f t="shared" si="32"/>
        <v>10.58625604410992</v>
      </c>
      <c r="I42" s="14">
        <f>(G42/G$182)*100</f>
        <v>0.3549772571118026</v>
      </c>
      <c r="J42" s="19">
        <v>0</v>
      </c>
      <c r="K42" s="19">
        <v>0</v>
      </c>
      <c r="L42" s="36" t="s">
        <v>41</v>
      </c>
      <c r="M42" s="19">
        <v>4</v>
      </c>
      <c r="N42" s="19">
        <v>10</v>
      </c>
      <c r="O42" s="13">
        <f t="shared" si="33"/>
        <v>150</v>
      </c>
      <c r="P42" s="14">
        <f>(N42/N$182)*100</f>
        <v>0.5595970900951315</v>
      </c>
      <c r="Q42" s="19">
        <v>2022</v>
      </c>
      <c r="R42" s="21">
        <v>2893</v>
      </c>
      <c r="S42" s="13">
        <f t="shared" si="34"/>
        <v>43.07616221562809</v>
      </c>
      <c r="T42" s="19">
        <v>19733</v>
      </c>
      <c r="U42" s="19">
        <v>18534</v>
      </c>
      <c r="V42" s="13">
        <f t="shared" si="35"/>
        <v>-6.076116150610652</v>
      </c>
      <c r="W42" s="14">
        <f>(U42/U$182)*100</f>
        <v>0.020812738213293464</v>
      </c>
      <c r="X42" s="18">
        <v>240.57789199999996</v>
      </c>
      <c r="Y42" s="18">
        <v>507.9492189999999</v>
      </c>
      <c r="Z42" s="13">
        <f t="shared" si="36"/>
        <v>111.137114377908</v>
      </c>
      <c r="AA42" s="18">
        <v>1619.7370582000005</v>
      </c>
      <c r="AB42" s="18">
        <v>2627.0451340000004</v>
      </c>
      <c r="AC42" s="13">
        <f t="shared" si="37"/>
        <v>62.18960483125653</v>
      </c>
      <c r="AD42" s="14">
        <f>(AB42/AB$182)*100</f>
        <v>0.3443281548448464</v>
      </c>
    </row>
    <row r="43" spans="1:30" ht="14.25">
      <c r="A43" s="4"/>
      <c r="B43" s="10" t="s">
        <v>5</v>
      </c>
      <c r="C43" s="17">
        <v>0.7018003180000001</v>
      </c>
      <c r="D43" s="17">
        <v>0.8192049759999999</v>
      </c>
      <c r="E43" s="13">
        <f t="shared" si="31"/>
        <v>16.72906879475078</v>
      </c>
      <c r="F43" s="11">
        <v>4.206105516966104</v>
      </c>
      <c r="G43" s="11">
        <v>5.418132873000001</v>
      </c>
      <c r="H43" s="13">
        <f t="shared" si="32"/>
        <v>28.815904668700327</v>
      </c>
      <c r="I43" s="14">
        <f>(G43/G$183)*100</f>
        <v>0.02056036083054193</v>
      </c>
      <c r="J43" s="15">
        <v>0</v>
      </c>
      <c r="K43" s="15">
        <v>0</v>
      </c>
      <c r="L43" s="36" t="s">
        <v>41</v>
      </c>
      <c r="M43" s="15">
        <v>0</v>
      </c>
      <c r="N43" s="15">
        <v>3</v>
      </c>
      <c r="O43" s="36" t="s">
        <v>41</v>
      </c>
      <c r="P43" s="14">
        <f>(N43/N$183)*100</f>
        <v>0.13617793917385385</v>
      </c>
      <c r="Q43" s="15">
        <v>1286</v>
      </c>
      <c r="R43" s="15">
        <v>1070</v>
      </c>
      <c r="S43" s="13">
        <f t="shared" si="34"/>
        <v>-16.796267496111973</v>
      </c>
      <c r="T43" s="15">
        <v>7705</v>
      </c>
      <c r="U43" s="15">
        <v>9731</v>
      </c>
      <c r="V43" s="13">
        <f t="shared" si="35"/>
        <v>26.29461388708631</v>
      </c>
      <c r="W43" s="14">
        <f>(U43/U$183)*100</f>
        <v>0.18206934127046642</v>
      </c>
      <c r="X43" s="17">
        <v>248.07943590000002</v>
      </c>
      <c r="Y43" s="17">
        <v>292.3319461</v>
      </c>
      <c r="Z43" s="13">
        <f t="shared" si="36"/>
        <v>17.838040480645883</v>
      </c>
      <c r="AA43" s="11">
        <v>1423.2084308000003</v>
      </c>
      <c r="AB43" s="11">
        <v>1935.7509718</v>
      </c>
      <c r="AC43" s="13">
        <f t="shared" si="37"/>
        <v>36.013174873612435</v>
      </c>
      <c r="AD43" s="14">
        <f>(AB43/AB$183)*100</f>
        <v>2.483171702219339</v>
      </c>
    </row>
    <row r="44" spans="1:30" ht="14.25">
      <c r="A44" s="4"/>
      <c r="B44" s="10" t="s">
        <v>23</v>
      </c>
      <c r="C44" s="18">
        <v>0.043432217999999995</v>
      </c>
      <c r="D44" s="18">
        <v>2.929342301</v>
      </c>
      <c r="E44" s="13">
        <f t="shared" si="31"/>
        <v>6644.629760791864</v>
      </c>
      <c r="F44" s="18">
        <v>56.539774973</v>
      </c>
      <c r="G44" s="18">
        <v>81.962707899</v>
      </c>
      <c r="H44" s="13">
        <f t="shared" si="32"/>
        <v>44.96468713952339</v>
      </c>
      <c r="I44" s="14">
        <f>(G44/G$184)*100</f>
        <v>2.0519965383615473</v>
      </c>
      <c r="J44" s="19">
        <v>0</v>
      </c>
      <c r="K44" s="19">
        <v>1</v>
      </c>
      <c r="L44" s="36" t="s">
        <v>41</v>
      </c>
      <c r="M44" s="19">
        <v>4</v>
      </c>
      <c r="N44" s="19">
        <v>5</v>
      </c>
      <c r="O44" s="13">
        <f t="shared" si="33"/>
        <v>25</v>
      </c>
      <c r="P44" s="14">
        <f>(N44/N$184)*100</f>
        <v>0.021519259737465032</v>
      </c>
      <c r="Q44" s="19">
        <v>2043</v>
      </c>
      <c r="R44" s="15">
        <v>82603</v>
      </c>
      <c r="S44" s="13">
        <f t="shared" si="34"/>
        <v>3943.220753793441</v>
      </c>
      <c r="T44" s="19">
        <v>2002308</v>
      </c>
      <c r="U44" s="19">
        <v>3026975</v>
      </c>
      <c r="V44" s="13">
        <f t="shared" si="35"/>
        <v>51.174294863727255</v>
      </c>
      <c r="W44" s="14">
        <f>(U44/U$184)*100</f>
        <v>4.779344283390458</v>
      </c>
      <c r="X44" s="18">
        <v>77.4425</v>
      </c>
      <c r="Y44" s="18">
        <v>3802.3379999999997</v>
      </c>
      <c r="Z44" s="13">
        <f t="shared" si="36"/>
        <v>4809.885398844304</v>
      </c>
      <c r="AA44" s="18">
        <v>40517.910759</v>
      </c>
      <c r="AB44" s="18">
        <v>61094.4632652</v>
      </c>
      <c r="AC44" s="13">
        <f t="shared" si="37"/>
        <v>50.78384378846448</v>
      </c>
      <c r="AD44" s="14">
        <f>(AB44/AB$184)*100</f>
        <v>4.82753816101505</v>
      </c>
    </row>
    <row r="45" spans="1:30" ht="14.25">
      <c r="A45" s="4"/>
      <c r="B45" s="10"/>
      <c r="C45" s="18"/>
      <c r="D45" s="18"/>
      <c r="E45" s="13"/>
      <c r="F45" s="18"/>
      <c r="G45" s="18"/>
      <c r="H45" s="13"/>
      <c r="I45" s="14"/>
      <c r="J45" s="19"/>
      <c r="K45" s="19"/>
      <c r="L45" s="13"/>
      <c r="M45" s="19"/>
      <c r="N45" s="19"/>
      <c r="O45" s="13"/>
      <c r="P45" s="14"/>
      <c r="Q45" s="19"/>
      <c r="R45" s="15"/>
      <c r="S45" s="13"/>
      <c r="T45" s="19"/>
      <c r="U45" s="19"/>
      <c r="V45" s="13"/>
      <c r="W45" s="14"/>
      <c r="X45" s="18"/>
      <c r="Y45" s="18"/>
      <c r="Z45" s="13"/>
      <c r="AA45" s="18"/>
      <c r="AB45" s="18"/>
      <c r="AC45" s="13"/>
      <c r="AD45" s="14"/>
    </row>
    <row r="46" spans="1:30" ht="15">
      <c r="A46" s="4">
        <v>7</v>
      </c>
      <c r="B46" s="5" t="s">
        <v>38</v>
      </c>
      <c r="C46" s="6">
        <f>C47+C48+C49+C50+C51</f>
        <v>43.71758641099992</v>
      </c>
      <c r="D46" s="6">
        <f>D47+D48+D49+D50+D51</f>
        <v>44.192858308998986</v>
      </c>
      <c r="E46" s="7">
        <f aca="true" t="shared" si="38" ref="E46:E51">((D46-C46)/C46)*100</f>
        <v>1.08714121024641</v>
      </c>
      <c r="F46" s="6">
        <f>F47+F48+F49+F50+F51</f>
        <v>270.2970272880006</v>
      </c>
      <c r="G46" s="6">
        <f>G47+G48+G49+G50+G51</f>
        <v>250.27827233699188</v>
      </c>
      <c r="H46" s="7">
        <f aca="true" t="shared" si="39" ref="H46:H51">((G46-F46)/F46)*100</f>
        <v>-7.40620611031686</v>
      </c>
      <c r="I46" s="8">
        <f>(G46/G$179)*100</f>
        <v>0.12878961229868952</v>
      </c>
      <c r="J46" s="9">
        <f>J47+J48+J49+J50+J51</f>
        <v>7100</v>
      </c>
      <c r="K46" s="9">
        <f>K47+K48+K49+K50+K51</f>
        <v>9062</v>
      </c>
      <c r="L46" s="7">
        <f aca="true" t="shared" si="40" ref="L46:L51">((K46-J46)/J46)*100</f>
        <v>27.633802816901408</v>
      </c>
      <c r="M46" s="9">
        <f>M47+M48+M49+M50+M51</f>
        <v>48184</v>
      </c>
      <c r="N46" s="9">
        <f>N47+N48+N49+N50+N51</f>
        <v>54923</v>
      </c>
      <c r="O46" s="7">
        <f aca="true" t="shared" si="41" ref="O46:O51">((N46-M46)/M46)*100</f>
        <v>13.985970446621284</v>
      </c>
      <c r="P46" s="8">
        <f>(N46/N$179)*100</f>
        <v>0.26692862994359623</v>
      </c>
      <c r="Q46" s="9">
        <f>Q47+Q48+Q49+Q50+Q51</f>
        <v>3515</v>
      </c>
      <c r="R46" s="9">
        <f>R47+R48+R49+R50+R51</f>
        <v>28544</v>
      </c>
      <c r="S46" s="7">
        <f aca="true" t="shared" si="42" ref="S46:S51">((R46-Q46)/Q46)*100</f>
        <v>712.0625889046942</v>
      </c>
      <c r="T46" s="9">
        <f>T47+T48+T49+T50+T51</f>
        <v>93129</v>
      </c>
      <c r="U46" s="9">
        <f>U47+U48+U49+U50+U51</f>
        <v>185714</v>
      </c>
      <c r="V46" s="7">
        <f aca="true" t="shared" si="43" ref="V46:V51">((U46-T46)/T46)*100</f>
        <v>99.41586401657916</v>
      </c>
      <c r="W46" s="8">
        <f>(U46/U$179)*100</f>
        <v>0.11774139326639105</v>
      </c>
      <c r="X46" s="6">
        <f>X47+X48+X49+X50+X51</f>
        <v>3884.065510717014</v>
      </c>
      <c r="Y46" s="6">
        <f>Y47+Y48+Y49+Y50+Y51</f>
        <v>2678.3884718167164</v>
      </c>
      <c r="Z46" s="7">
        <f aca="true" t="shared" si="44" ref="Z46:Z51">((Y46-X46)/X46)*100</f>
        <v>-31.041624699005784</v>
      </c>
      <c r="AA46" s="6">
        <f>AA47+AA48+AA49+AA50+AA51</f>
        <v>20798.39273293951</v>
      </c>
      <c r="AB46" s="6">
        <f>AB47+AB48+AB49+AB50+AB51</f>
        <v>22184.67427862741</v>
      </c>
      <c r="AC46" s="7">
        <f aca="true" t="shared" si="45" ref="AC46:AC51">((AB46-AA46)/AA46)*100</f>
        <v>6.665330169924028</v>
      </c>
      <c r="AD46" s="8">
        <f>(AB46/AB$179)*100</f>
        <v>0.6394075438382201</v>
      </c>
    </row>
    <row r="47" spans="1:30" s="3" customFormat="1" ht="15">
      <c r="A47" s="4"/>
      <c r="B47" s="10" t="s">
        <v>2</v>
      </c>
      <c r="C47" s="18">
        <v>0.4179269</v>
      </c>
      <c r="D47" s="18">
        <v>1.7228219999999999</v>
      </c>
      <c r="E47" s="13">
        <f t="shared" si="38"/>
        <v>312.23046422711724</v>
      </c>
      <c r="F47" s="18">
        <v>9.764475269999997</v>
      </c>
      <c r="G47" s="18">
        <v>6.1113701549999995</v>
      </c>
      <c r="H47" s="13">
        <f t="shared" si="39"/>
        <v>-37.41220100401768</v>
      </c>
      <c r="I47" s="14">
        <f>(G47/G$180)*100</f>
        <v>0.025241522516606815</v>
      </c>
      <c r="J47" s="19">
        <v>27</v>
      </c>
      <c r="K47" s="19">
        <v>1173</v>
      </c>
      <c r="L47" s="13">
        <f t="shared" si="40"/>
        <v>4244.444444444444</v>
      </c>
      <c r="M47" s="19">
        <v>2344</v>
      </c>
      <c r="N47" s="19">
        <v>2205</v>
      </c>
      <c r="O47" s="13">
        <f t="shared" si="41"/>
        <v>-5.9300341296928325</v>
      </c>
      <c r="P47" s="14">
        <f>(N47/N$180)*100</f>
        <v>0.2690103712343123</v>
      </c>
      <c r="Q47" s="19">
        <v>0</v>
      </c>
      <c r="R47" s="15">
        <v>0</v>
      </c>
      <c r="S47" s="36" t="s">
        <v>41</v>
      </c>
      <c r="T47" s="19">
        <v>0</v>
      </c>
      <c r="U47" s="19">
        <v>0</v>
      </c>
      <c r="V47" s="36" t="s">
        <v>41</v>
      </c>
      <c r="W47" s="36" t="s">
        <v>41</v>
      </c>
      <c r="X47" s="18">
        <v>0.6120899999999999</v>
      </c>
      <c r="Y47" s="18">
        <v>3.349587799999989</v>
      </c>
      <c r="Z47" s="13">
        <f t="shared" si="44"/>
        <v>447.23779182799746</v>
      </c>
      <c r="AA47" s="18">
        <v>26.668489900000033</v>
      </c>
      <c r="AB47" s="18">
        <v>15.745519399999967</v>
      </c>
      <c r="AC47" s="13">
        <f t="shared" si="45"/>
        <v>-40.95833900216469</v>
      </c>
      <c r="AD47" s="14">
        <f>(AB47/AB$180)*100</f>
        <v>0.07890430384817881</v>
      </c>
    </row>
    <row r="48" spans="1:30" ht="14.25">
      <c r="A48" s="4"/>
      <c r="B48" s="10" t="s">
        <v>3</v>
      </c>
      <c r="C48" s="18">
        <v>34.15275910499992</v>
      </c>
      <c r="D48" s="18">
        <v>38.094988079999055</v>
      </c>
      <c r="E48" s="13">
        <f t="shared" si="38"/>
        <v>11.542929702631243</v>
      </c>
      <c r="F48" s="18">
        <v>202.2787922340006</v>
      </c>
      <c r="G48" s="18">
        <v>218.5447071970025</v>
      </c>
      <c r="H48" s="13">
        <f t="shared" si="39"/>
        <v>8.041334824752727</v>
      </c>
      <c r="I48" s="14">
        <f>(G48/G$181)*100</f>
        <v>0.44052268075399964</v>
      </c>
      <c r="J48" s="19">
        <v>7071</v>
      </c>
      <c r="K48" s="19">
        <v>7884</v>
      </c>
      <c r="L48" s="13">
        <f t="shared" si="40"/>
        <v>11.497666525243954</v>
      </c>
      <c r="M48" s="19">
        <v>45806</v>
      </c>
      <c r="N48" s="19">
        <v>52678</v>
      </c>
      <c r="O48" s="13">
        <f t="shared" si="41"/>
        <v>15.002401432126797</v>
      </c>
      <c r="P48" s="14">
        <f>(N48/N$181)*100</f>
        <v>0.26700774128826293</v>
      </c>
      <c r="Q48" s="19">
        <v>0</v>
      </c>
      <c r="R48" s="21">
        <v>0</v>
      </c>
      <c r="S48" s="36" t="s">
        <v>41</v>
      </c>
      <c r="T48" s="19">
        <v>0</v>
      </c>
      <c r="U48" s="19">
        <v>0</v>
      </c>
      <c r="V48" s="36" t="s">
        <v>41</v>
      </c>
      <c r="W48" s="36" t="s">
        <v>41</v>
      </c>
      <c r="X48" s="18">
        <v>1353.0388272639964</v>
      </c>
      <c r="Y48" s="18">
        <v>1881.7939410830068</v>
      </c>
      <c r="Z48" s="13">
        <f t="shared" si="44"/>
        <v>39.07907911912738</v>
      </c>
      <c r="AA48" s="18">
        <v>8750.262235795004</v>
      </c>
      <c r="AB48" s="18">
        <v>14730.718033854026</v>
      </c>
      <c r="AC48" s="13">
        <f t="shared" si="45"/>
        <v>68.34601794669149</v>
      </c>
      <c r="AD48" s="14">
        <f>(AB48/AB$181)*100</f>
        <v>1.0967142225867808</v>
      </c>
    </row>
    <row r="49" spans="1:30" ht="14.25">
      <c r="A49" s="4"/>
      <c r="B49" s="10" t="s">
        <v>4</v>
      </c>
      <c r="C49" s="18">
        <v>1.8578283849999997</v>
      </c>
      <c r="D49" s="18">
        <v>1.3089974779999307</v>
      </c>
      <c r="E49" s="13">
        <f t="shared" si="38"/>
        <v>-29.541528777969933</v>
      </c>
      <c r="F49" s="18">
        <v>30.662782982000017</v>
      </c>
      <c r="G49" s="18">
        <v>14.066122790989361</v>
      </c>
      <c r="H49" s="13">
        <f t="shared" si="39"/>
        <v>-54.12639877063148</v>
      </c>
      <c r="I49" s="14">
        <f>(G49/G$182)*100</f>
        <v>0.015600841017650354</v>
      </c>
      <c r="J49" s="19">
        <v>0</v>
      </c>
      <c r="K49" s="19">
        <v>0</v>
      </c>
      <c r="L49" s="36" t="s">
        <v>41</v>
      </c>
      <c r="M49" s="19">
        <v>0</v>
      </c>
      <c r="N49" s="19">
        <v>3</v>
      </c>
      <c r="O49" s="36" t="s">
        <v>41</v>
      </c>
      <c r="P49" s="14">
        <f>(N49/N$182)*100</f>
        <v>0.16787912702853947</v>
      </c>
      <c r="Q49" s="19">
        <v>729</v>
      </c>
      <c r="R49" s="21">
        <v>12868</v>
      </c>
      <c r="S49" s="13">
        <f t="shared" si="42"/>
        <v>1665.1577503429355</v>
      </c>
      <c r="T49" s="19">
        <v>9543</v>
      </c>
      <c r="U49" s="19">
        <v>104597</v>
      </c>
      <c r="V49" s="13">
        <f t="shared" si="43"/>
        <v>996.0599392224667</v>
      </c>
      <c r="W49" s="14">
        <f>(U49/U$182)*100</f>
        <v>0.11745710472082964</v>
      </c>
      <c r="X49" s="18">
        <v>90.84985589999997</v>
      </c>
      <c r="Y49" s="18">
        <v>115.34404189998922</v>
      </c>
      <c r="Z49" s="13">
        <f t="shared" si="44"/>
        <v>26.961172098005786</v>
      </c>
      <c r="AA49" s="18">
        <v>1593.0558606999982</v>
      </c>
      <c r="AB49" s="18">
        <v>989.0864658989111</v>
      </c>
      <c r="AC49" s="13">
        <f t="shared" si="45"/>
        <v>-37.91263129565961</v>
      </c>
      <c r="AD49" s="14">
        <f>(AB49/AB$182)*100</f>
        <v>0.12964007103540767</v>
      </c>
    </row>
    <row r="50" spans="1:30" s="3" customFormat="1" ht="15">
      <c r="A50" s="4"/>
      <c r="B50" s="10" t="s">
        <v>5</v>
      </c>
      <c r="C50" s="18">
        <v>2.7443113</v>
      </c>
      <c r="D50" s="18">
        <v>2.3788549000000003</v>
      </c>
      <c r="E50" s="13">
        <f t="shared" si="38"/>
        <v>-13.316871158166341</v>
      </c>
      <c r="F50" s="18">
        <v>11.779855399999999</v>
      </c>
      <c r="G50" s="18">
        <v>5.760035800000001</v>
      </c>
      <c r="H50" s="13">
        <f t="shared" si="39"/>
        <v>-51.10266124319318</v>
      </c>
      <c r="I50" s="14">
        <f>(G50/G$183)*100</f>
        <v>0.021857790722519855</v>
      </c>
      <c r="J50" s="19">
        <v>0</v>
      </c>
      <c r="K50" s="19">
        <v>1</v>
      </c>
      <c r="L50" s="36" t="s">
        <v>41</v>
      </c>
      <c r="M50" s="19">
        <v>6</v>
      </c>
      <c r="N50" s="19">
        <v>2</v>
      </c>
      <c r="O50" s="13">
        <f t="shared" si="41"/>
        <v>-66.66666666666666</v>
      </c>
      <c r="P50" s="14">
        <f>(N50/N$183)*100</f>
        <v>0.09078529278256922</v>
      </c>
      <c r="Q50" s="19">
        <v>0</v>
      </c>
      <c r="R50" s="21">
        <v>0</v>
      </c>
      <c r="S50" s="36" t="s">
        <v>41</v>
      </c>
      <c r="T50" s="19">
        <v>9519</v>
      </c>
      <c r="U50" s="19">
        <v>284</v>
      </c>
      <c r="V50" s="13">
        <f t="shared" si="43"/>
        <v>-97.01649332913121</v>
      </c>
      <c r="W50" s="14">
        <f>(U50/U$183)*100</f>
        <v>0.005313708038311835</v>
      </c>
      <c r="X50" s="18">
        <v>0</v>
      </c>
      <c r="Y50" s="18">
        <v>0.0231</v>
      </c>
      <c r="Z50" s="36" t="s">
        <v>41</v>
      </c>
      <c r="AA50" s="18">
        <v>0.9519</v>
      </c>
      <c r="AB50" s="18">
        <v>0.028399999999999998</v>
      </c>
      <c r="AC50" s="13">
        <f t="shared" si="45"/>
        <v>-97.01649332913121</v>
      </c>
      <c r="AD50" s="14">
        <f>(AB50/AB$183)*100</f>
        <v>3.6431378503947095E-05</v>
      </c>
    </row>
    <row r="51" spans="1:30" s="3" customFormat="1" ht="15">
      <c r="A51" s="4"/>
      <c r="B51" s="10" t="s">
        <v>23</v>
      </c>
      <c r="C51" s="18">
        <v>4.544760721000001</v>
      </c>
      <c r="D51" s="18">
        <v>0.6871958510000001</v>
      </c>
      <c r="E51" s="13">
        <f t="shared" si="38"/>
        <v>-84.87938324619225</v>
      </c>
      <c r="F51" s="18">
        <v>15.811121401999994</v>
      </c>
      <c r="G51" s="18">
        <v>5.796036394000001</v>
      </c>
      <c r="H51" s="13">
        <f t="shared" si="39"/>
        <v>-63.34202839485601</v>
      </c>
      <c r="I51" s="14">
        <f>(G51/G$184)*100</f>
        <v>0.14510802438788942</v>
      </c>
      <c r="J51" s="19">
        <v>2</v>
      </c>
      <c r="K51" s="19">
        <v>4</v>
      </c>
      <c r="L51" s="13">
        <f t="shared" si="40"/>
        <v>100</v>
      </c>
      <c r="M51" s="19">
        <v>28</v>
      </c>
      <c r="N51" s="19">
        <v>35</v>
      </c>
      <c r="O51" s="13">
        <f t="shared" si="41"/>
        <v>25</v>
      </c>
      <c r="P51" s="14">
        <f>(N51/N$184)*100</f>
        <v>0.1506348181622552</v>
      </c>
      <c r="Q51" s="19">
        <v>2786</v>
      </c>
      <c r="R51" s="21">
        <v>15676</v>
      </c>
      <c r="S51" s="13">
        <f t="shared" si="42"/>
        <v>462.67049533381186</v>
      </c>
      <c r="T51" s="19">
        <v>74067</v>
      </c>
      <c r="U51" s="19">
        <v>80833</v>
      </c>
      <c r="V51" s="13">
        <f t="shared" si="43"/>
        <v>9.134972389863231</v>
      </c>
      <c r="W51" s="14">
        <f>(U51/U$184)*100</f>
        <v>0.12762865119774722</v>
      </c>
      <c r="X51" s="18">
        <v>2439.5647375530175</v>
      </c>
      <c r="Y51" s="18">
        <v>677.8778010337205</v>
      </c>
      <c r="Z51" s="13">
        <f t="shared" si="44"/>
        <v>-72.21316611939311</v>
      </c>
      <c r="AA51" s="18">
        <v>10427.454246544505</v>
      </c>
      <c r="AB51" s="18">
        <v>6449.095859474477</v>
      </c>
      <c r="AC51" s="13">
        <f t="shared" si="45"/>
        <v>-38.15272925688831</v>
      </c>
      <c r="AD51" s="14">
        <f>(AB51/AB$184)*100</f>
        <v>0.509592108707353</v>
      </c>
    </row>
    <row r="52" spans="1:30" s="3" customFormat="1" ht="15">
      <c r="A52" s="4"/>
      <c r="B52" s="10"/>
      <c r="C52" s="18"/>
      <c r="D52" s="18"/>
      <c r="E52" s="13"/>
      <c r="F52" s="18"/>
      <c r="G52" s="18"/>
      <c r="H52" s="13"/>
      <c r="I52" s="14"/>
      <c r="J52" s="19"/>
      <c r="K52" s="19"/>
      <c r="L52" s="13"/>
      <c r="M52" s="19"/>
      <c r="N52" s="19"/>
      <c r="O52" s="13"/>
      <c r="P52" s="14"/>
      <c r="Q52" s="19"/>
      <c r="R52" s="21"/>
      <c r="S52" s="13"/>
      <c r="T52" s="19"/>
      <c r="U52" s="19"/>
      <c r="V52" s="13"/>
      <c r="W52" s="14"/>
      <c r="X52" s="18"/>
      <c r="Y52" s="18"/>
      <c r="Z52" s="13"/>
      <c r="AA52" s="18"/>
      <c r="AB52" s="18"/>
      <c r="AC52" s="13"/>
      <c r="AD52" s="14"/>
    </row>
    <row r="53" spans="1:30" ht="15">
      <c r="A53" s="4">
        <v>8</v>
      </c>
      <c r="B53" s="5" t="s">
        <v>18</v>
      </c>
      <c r="C53" s="6">
        <f>C54+C55+C56+C57+C58</f>
        <v>66.958070849647</v>
      </c>
      <c r="D53" s="6">
        <f>D54+D55+D56+D57+D58</f>
        <v>88.33976135310348</v>
      </c>
      <c r="E53" s="7">
        <f aca="true" t="shared" si="46" ref="E53:E58">((D53-C53)/C53)*100</f>
        <v>31.932954806103414</v>
      </c>
      <c r="F53" s="6">
        <f>F54+F55+F56+F57+F58</f>
        <v>499.5910312343208</v>
      </c>
      <c r="G53" s="6">
        <f>G54+G55+G56+G57+G58</f>
        <v>603.3634832923008</v>
      </c>
      <c r="H53" s="7">
        <f aca="true" t="shared" si="47" ref="H53:H58">((G53-F53)/F53)*100</f>
        <v>20.77148018482103</v>
      </c>
      <c r="I53" s="8">
        <f>(G53/G$179)*100</f>
        <v>0.3104822019219162</v>
      </c>
      <c r="J53" s="9">
        <f>J54+J55+J56+J57+J58</f>
        <v>18367</v>
      </c>
      <c r="K53" s="9">
        <f>K54+K55+K56+K57+K58</f>
        <v>18927</v>
      </c>
      <c r="L53" s="7">
        <f>((K53-J53)/J53)*100</f>
        <v>3.0489464801001795</v>
      </c>
      <c r="M53" s="9">
        <f>M54+M55+M56+M57+M58</f>
        <v>129478</v>
      </c>
      <c r="N53" s="9">
        <f>N54+N55+N56+N57+N58</f>
        <v>139627</v>
      </c>
      <c r="O53" s="7">
        <f>((N53-M53)/M53)*100</f>
        <v>7.83839725667681</v>
      </c>
      <c r="P53" s="8">
        <f>(N53/N$179)*100</f>
        <v>0.6785944652173862</v>
      </c>
      <c r="Q53" s="9">
        <f>Q54+Q55+Q56+Q57+Q58</f>
        <v>103298</v>
      </c>
      <c r="R53" s="9">
        <f>R54+R55+R56+R57+R58</f>
        <v>139282</v>
      </c>
      <c r="S53" s="7">
        <f aca="true" t="shared" si="48" ref="S53:S58">((R53-Q53)/Q53)*100</f>
        <v>34.83513717593758</v>
      </c>
      <c r="T53" s="9">
        <f>T54+T55+T56+T57+T58</f>
        <v>1221349</v>
      </c>
      <c r="U53" s="9">
        <f>U54+U55+U56+U57+U58</f>
        <v>1377588</v>
      </c>
      <c r="V53" s="7">
        <f aca="true" t="shared" si="49" ref="V53:V58">((U53-T53)/T53)*100</f>
        <v>12.792330447726243</v>
      </c>
      <c r="W53" s="8">
        <f>(U53/U$179)*100</f>
        <v>0.8733812769476783</v>
      </c>
      <c r="X53" s="6">
        <f>X54+X55+X56+X57+X58</f>
        <v>5712.4316862665</v>
      </c>
      <c r="Y53" s="6">
        <f>Y54+Y55+Y56+Y57+Y58</f>
        <v>5362.209665599999</v>
      </c>
      <c r="Z53" s="7">
        <f aca="true" t="shared" si="50" ref="Z53:Z58">((Y53-X53)/X53)*100</f>
        <v>-6.1308745539746985</v>
      </c>
      <c r="AA53" s="6">
        <f>AA54+AA55+AA56+AA57+AA58</f>
        <v>65683.3026148542</v>
      </c>
      <c r="AB53" s="6">
        <f>AB54+AB55+AB56+AB57+AB58</f>
        <v>49730.248864230496</v>
      </c>
      <c r="AC53" s="7">
        <f aca="true" t="shared" si="51" ref="AC53:AC58">((AB53-AA53)/AA53)*100</f>
        <v>-24.28783741914941</v>
      </c>
      <c r="AD53" s="8">
        <f>(AB53/AB$179)*100</f>
        <v>1.4333271645721193</v>
      </c>
    </row>
    <row r="54" spans="1:30" ht="14.25">
      <c r="A54" s="4"/>
      <c r="B54" s="10" t="s">
        <v>2</v>
      </c>
      <c r="C54" s="18">
        <v>4.155830459300006</v>
      </c>
      <c r="D54" s="18">
        <v>11.162183362999999</v>
      </c>
      <c r="E54" s="13">
        <f t="shared" si="46"/>
        <v>168.5909223755995</v>
      </c>
      <c r="F54" s="18">
        <v>26.700176451600004</v>
      </c>
      <c r="G54" s="18">
        <v>90.03408408470001</v>
      </c>
      <c r="H54" s="13">
        <f t="shared" si="47"/>
        <v>237.20407896145096</v>
      </c>
      <c r="I54" s="14">
        <f>(G54/G$180)*100</f>
        <v>0.37186380517742135</v>
      </c>
      <c r="J54" s="19">
        <v>71</v>
      </c>
      <c r="K54" s="19">
        <v>186</v>
      </c>
      <c r="L54" s="13">
        <f>((K54-J54)/J54)*100</f>
        <v>161.9718309859155</v>
      </c>
      <c r="M54" s="19">
        <v>396</v>
      </c>
      <c r="N54" s="19">
        <v>1937</v>
      </c>
      <c r="O54" s="13">
        <f>((N54-M54)/M54)*100</f>
        <v>389.14141414141415</v>
      </c>
      <c r="P54" s="14">
        <f>(N54/N$180)*100</f>
        <v>0.23631432611377004</v>
      </c>
      <c r="Q54" s="19">
        <v>0</v>
      </c>
      <c r="R54" s="21">
        <v>0</v>
      </c>
      <c r="S54" s="36" t="s">
        <v>41</v>
      </c>
      <c r="T54" s="19">
        <v>0</v>
      </c>
      <c r="U54" s="19">
        <v>0</v>
      </c>
      <c r="V54" s="36" t="s">
        <v>41</v>
      </c>
      <c r="W54" s="36" t="s">
        <v>41</v>
      </c>
      <c r="X54" s="18">
        <v>4.0707297</v>
      </c>
      <c r="Y54" s="18">
        <v>21.6656071</v>
      </c>
      <c r="Z54" s="13">
        <f t="shared" si="50"/>
        <v>432.2290767672439</v>
      </c>
      <c r="AA54" s="18">
        <v>30.433201200000003</v>
      </c>
      <c r="AB54" s="18">
        <v>235.0452559</v>
      </c>
      <c r="AC54" s="13">
        <f t="shared" si="51"/>
        <v>672.3316858957314</v>
      </c>
      <c r="AD54" s="14">
        <f>(AB54/AB$180)*100</f>
        <v>1.177864116035866</v>
      </c>
    </row>
    <row r="55" spans="1:30" ht="14.25">
      <c r="A55" s="4"/>
      <c r="B55" s="10" t="s">
        <v>3</v>
      </c>
      <c r="C55" s="18">
        <v>59.98273810469999</v>
      </c>
      <c r="D55" s="18">
        <v>71.16434514</v>
      </c>
      <c r="E55" s="13">
        <f t="shared" si="46"/>
        <v>18.64137481650552</v>
      </c>
      <c r="F55" s="18">
        <v>418.943090467495</v>
      </c>
      <c r="G55" s="18">
        <v>453.42541980130017</v>
      </c>
      <c r="H55" s="13">
        <f t="shared" si="47"/>
        <v>8.230790796746797</v>
      </c>
      <c r="I55" s="14">
        <f>(G55/G$181)*100</f>
        <v>0.9139740056610992</v>
      </c>
      <c r="J55" s="19">
        <v>18289</v>
      </c>
      <c r="K55" s="19">
        <v>18739</v>
      </c>
      <c r="L55" s="13">
        <f>((K55-J55)/J55)*100</f>
        <v>2.4604953797364533</v>
      </c>
      <c r="M55" s="19">
        <v>128980</v>
      </c>
      <c r="N55" s="19">
        <v>137660</v>
      </c>
      <c r="O55" s="13">
        <f>((N55-M55)/M55)*100</f>
        <v>6.7297255388432315</v>
      </c>
      <c r="P55" s="14">
        <f>(N55/N$181)*100</f>
        <v>0.6977540086135061</v>
      </c>
      <c r="Q55" s="19">
        <v>0</v>
      </c>
      <c r="R55" s="21">
        <v>0</v>
      </c>
      <c r="S55" s="36" t="s">
        <v>41</v>
      </c>
      <c r="T55" s="19">
        <v>0</v>
      </c>
      <c r="U55" s="19">
        <v>0</v>
      </c>
      <c r="V55" s="36" t="s">
        <v>41</v>
      </c>
      <c r="W55" s="36" t="s">
        <v>41</v>
      </c>
      <c r="X55" s="18">
        <v>1393.8805572</v>
      </c>
      <c r="Y55" s="18">
        <v>1546.9271818000002</v>
      </c>
      <c r="Z55" s="13">
        <f t="shared" si="50"/>
        <v>10.979895214797827</v>
      </c>
      <c r="AA55" s="18">
        <v>9730.4740621</v>
      </c>
      <c r="AB55" s="18">
        <v>11438.552078600002</v>
      </c>
      <c r="AC55" s="13">
        <f t="shared" si="51"/>
        <v>17.553903392568827</v>
      </c>
      <c r="AD55" s="14">
        <f>(AB55/AB$181)*100</f>
        <v>0.8516097261226362</v>
      </c>
    </row>
    <row r="56" spans="1:30" ht="14.25">
      <c r="A56" s="4"/>
      <c r="B56" s="10" t="s">
        <v>4</v>
      </c>
      <c r="C56" s="18">
        <v>0.04109154067796607</v>
      </c>
      <c r="D56" s="18">
        <v>0.05105299084745763</v>
      </c>
      <c r="E56" s="13">
        <f t="shared" si="46"/>
        <v>24.24209461397258</v>
      </c>
      <c r="F56" s="18">
        <v>0.4184239403779661</v>
      </c>
      <c r="G56" s="18">
        <v>0.3085408844067797</v>
      </c>
      <c r="H56" s="13">
        <f t="shared" si="47"/>
        <v>-26.261178046344114</v>
      </c>
      <c r="I56" s="14">
        <f>(G56/G$182)*100</f>
        <v>0.00034220498118777196</v>
      </c>
      <c r="J56" s="19">
        <v>0</v>
      </c>
      <c r="K56" s="19">
        <v>0</v>
      </c>
      <c r="L56" s="36" t="s">
        <v>41</v>
      </c>
      <c r="M56" s="19">
        <v>1</v>
      </c>
      <c r="N56" s="19">
        <v>0</v>
      </c>
      <c r="O56" s="13">
        <f>((N56-M56)/M56)*100</f>
        <v>-100</v>
      </c>
      <c r="P56" s="14">
        <f>(N56/N$182)*100</f>
        <v>0</v>
      </c>
      <c r="Q56" s="19">
        <v>196</v>
      </c>
      <c r="R56" s="15">
        <v>204</v>
      </c>
      <c r="S56" s="13">
        <f t="shared" si="48"/>
        <v>4.081632653061225</v>
      </c>
      <c r="T56" s="19">
        <v>2331</v>
      </c>
      <c r="U56" s="19">
        <v>1182</v>
      </c>
      <c r="V56" s="13">
        <f t="shared" si="49"/>
        <v>-49.29214929214929</v>
      </c>
      <c r="W56" s="14">
        <f>(U56/U$182)*100</f>
        <v>0.0013273258103006838</v>
      </c>
      <c r="X56" s="18">
        <v>3.16745</v>
      </c>
      <c r="Y56" s="18">
        <v>3.6786250000000003</v>
      </c>
      <c r="Z56" s="13">
        <f t="shared" si="50"/>
        <v>16.138376296389843</v>
      </c>
      <c r="AA56" s="18">
        <v>35.4520609</v>
      </c>
      <c r="AB56" s="18">
        <v>24.2379</v>
      </c>
      <c r="AC56" s="13">
        <f t="shared" si="51"/>
        <v>-31.631901264166</v>
      </c>
      <c r="AD56" s="14">
        <f>(AB56/AB$182)*100</f>
        <v>0.0031768740004883</v>
      </c>
    </row>
    <row r="57" spans="1:30" s="3" customFormat="1" ht="15">
      <c r="A57" s="4"/>
      <c r="B57" s="10" t="s">
        <v>5</v>
      </c>
      <c r="C57" s="18">
        <v>1.6997970937067777</v>
      </c>
      <c r="D57" s="18">
        <v>0.354206821444326</v>
      </c>
      <c r="E57" s="13">
        <f t="shared" si="46"/>
        <v>-79.16181744540457</v>
      </c>
      <c r="F57" s="18">
        <v>33.21436752691915</v>
      </c>
      <c r="G57" s="18">
        <v>6.735586776152668</v>
      </c>
      <c r="H57" s="13">
        <f t="shared" si="47"/>
        <v>-79.7208639583647</v>
      </c>
      <c r="I57" s="14">
        <f>(G57/G$183)*100</f>
        <v>0.025559744983966452</v>
      </c>
      <c r="J57" s="19">
        <v>7</v>
      </c>
      <c r="K57" s="19">
        <v>2</v>
      </c>
      <c r="L57" s="13">
        <f>((K57-J57)/J57)*100</f>
        <v>-71.42857142857143</v>
      </c>
      <c r="M57" s="19">
        <v>101</v>
      </c>
      <c r="N57" s="19">
        <v>30</v>
      </c>
      <c r="O57" s="13">
        <f>((N57-M57)/M57)*100</f>
        <v>-70.29702970297029</v>
      </c>
      <c r="P57" s="14">
        <f>(N57/N$183)*100</f>
        <v>1.3617793917385383</v>
      </c>
      <c r="Q57" s="19">
        <v>75271</v>
      </c>
      <c r="R57" s="22">
        <v>1998</v>
      </c>
      <c r="S57" s="13">
        <f t="shared" si="48"/>
        <v>-97.34559126356764</v>
      </c>
      <c r="T57" s="19">
        <v>890265</v>
      </c>
      <c r="U57" s="19">
        <v>43063</v>
      </c>
      <c r="V57" s="13">
        <f t="shared" si="49"/>
        <v>-95.16290093399157</v>
      </c>
      <c r="W57" s="14">
        <f>(U57/U$183)*100</f>
        <v>0.8057190466683892</v>
      </c>
      <c r="X57" s="18">
        <v>392.6819276</v>
      </c>
      <c r="Y57" s="18">
        <v>3.0591107999999996</v>
      </c>
      <c r="Z57" s="13">
        <f t="shared" si="50"/>
        <v>-99.22096980151423</v>
      </c>
      <c r="AA57" s="18">
        <v>26132.152795600006</v>
      </c>
      <c r="AB57" s="18">
        <v>1428.8704673999998</v>
      </c>
      <c r="AC57" s="13">
        <f t="shared" si="51"/>
        <v>-94.53213641227222</v>
      </c>
      <c r="AD57" s="14">
        <f>(AB57/AB$183)*100</f>
        <v>1.8329479165831406</v>
      </c>
    </row>
    <row r="58" spans="1:30" s="3" customFormat="1" ht="15">
      <c r="A58" s="4"/>
      <c r="B58" s="10" t="s">
        <v>23</v>
      </c>
      <c r="C58" s="18">
        <v>1.078613651262254</v>
      </c>
      <c r="D58" s="18">
        <v>5.607973037811715</v>
      </c>
      <c r="E58" s="13">
        <f t="shared" si="46"/>
        <v>419.9241666605046</v>
      </c>
      <c r="F58" s="18">
        <v>20.3149728479287</v>
      </c>
      <c r="G58" s="18">
        <v>52.85985174574109</v>
      </c>
      <c r="H58" s="13">
        <f t="shared" si="47"/>
        <v>160.20143930997497</v>
      </c>
      <c r="I58" s="14">
        <f>(G58/G$184)*100</f>
        <v>1.3233851782230917</v>
      </c>
      <c r="J58" s="19">
        <v>0</v>
      </c>
      <c r="K58" s="19">
        <v>0</v>
      </c>
      <c r="L58" s="36" t="s">
        <v>41</v>
      </c>
      <c r="M58" s="19">
        <v>0</v>
      </c>
      <c r="N58" s="19">
        <v>0</v>
      </c>
      <c r="O58" s="36" t="s">
        <v>41</v>
      </c>
      <c r="P58" s="14">
        <f>(N58/N$184)*100</f>
        <v>0</v>
      </c>
      <c r="Q58" s="19">
        <v>27831</v>
      </c>
      <c r="R58" s="15">
        <v>137080</v>
      </c>
      <c r="S58" s="13">
        <f t="shared" si="48"/>
        <v>392.54428514965326</v>
      </c>
      <c r="T58" s="19">
        <v>328753</v>
      </c>
      <c r="U58" s="19">
        <v>1333343</v>
      </c>
      <c r="V58" s="13">
        <f t="shared" si="49"/>
        <v>305.5759186988408</v>
      </c>
      <c r="W58" s="14">
        <f>(U58/U$184)*100</f>
        <v>2.1052388093224033</v>
      </c>
      <c r="X58" s="18">
        <v>3918.6310217664995</v>
      </c>
      <c r="Y58" s="18">
        <v>3786.8791408999996</v>
      </c>
      <c r="Z58" s="13">
        <f t="shared" si="50"/>
        <v>-3.3621915443089323</v>
      </c>
      <c r="AA58" s="18">
        <v>29754.790495054196</v>
      </c>
      <c r="AB58" s="18">
        <v>36603.5431623305</v>
      </c>
      <c r="AC58" s="13">
        <f t="shared" si="51"/>
        <v>23.01731100548227</v>
      </c>
      <c r="AD58" s="14">
        <f>(AB58/AB$184)*100</f>
        <v>2.892324312228877</v>
      </c>
    </row>
    <row r="59" spans="1:30" s="3" customFormat="1" ht="15">
      <c r="A59" s="4"/>
      <c r="B59" s="10"/>
      <c r="C59" s="18"/>
      <c r="D59" s="18"/>
      <c r="E59" s="13"/>
      <c r="F59" s="18"/>
      <c r="G59" s="18"/>
      <c r="H59" s="13"/>
      <c r="I59" s="14"/>
      <c r="J59" s="19"/>
      <c r="K59" s="19"/>
      <c r="L59" s="13"/>
      <c r="M59" s="19"/>
      <c r="N59" s="19"/>
      <c r="O59" s="13"/>
      <c r="P59" s="14"/>
      <c r="Q59" s="19"/>
      <c r="R59" s="15"/>
      <c r="S59" s="13"/>
      <c r="T59" s="19"/>
      <c r="U59" s="19"/>
      <c r="V59" s="13"/>
      <c r="W59" s="14"/>
      <c r="X59" s="18"/>
      <c r="Y59" s="18"/>
      <c r="Z59" s="13"/>
      <c r="AA59" s="18"/>
      <c r="AB59" s="18"/>
      <c r="AC59" s="13"/>
      <c r="AD59" s="14"/>
    </row>
    <row r="60" spans="1:30" s="3" customFormat="1" ht="15">
      <c r="A60" s="4">
        <v>9</v>
      </c>
      <c r="B60" s="5" t="s">
        <v>15</v>
      </c>
      <c r="C60" s="6">
        <f>C61+C62+C63+C64+C65</f>
        <v>75.51769238299994</v>
      </c>
      <c r="D60" s="6">
        <f>D61+D62+D63+D64+D65</f>
        <v>58.50497618799999</v>
      </c>
      <c r="E60" s="7">
        <f aca="true" t="shared" si="52" ref="E60:E65">((D60-C60)/C60)*100</f>
        <v>-22.528119779822273</v>
      </c>
      <c r="F60" s="6">
        <f>F61+F62+F63+F64+F65</f>
        <v>417.4692044873899</v>
      </c>
      <c r="G60" s="6">
        <f>G61+G62+G63+G64+G65</f>
        <v>541.5283610860012</v>
      </c>
      <c r="H60" s="7">
        <f aca="true" t="shared" si="53" ref="H60:H65">((G60-F60)/F60)*100</f>
        <v>29.716960021265137</v>
      </c>
      <c r="I60" s="8">
        <f>(G60/G$179)*100</f>
        <v>0.27866273417096216</v>
      </c>
      <c r="J60" s="9">
        <f>J61+J62+J63+J64+J65</f>
        <v>6937</v>
      </c>
      <c r="K60" s="9">
        <f>K61+K62+K63+K64+K65</f>
        <v>6320</v>
      </c>
      <c r="L60" s="7">
        <f aca="true" t="shared" si="54" ref="L60:L65">((K60-J60)/J60)*100</f>
        <v>-8.894334726827159</v>
      </c>
      <c r="M60" s="9">
        <f>M61+M62+M63+M64+M65</f>
        <v>44113</v>
      </c>
      <c r="N60" s="9">
        <f>N61+N62+N63+N64+N65</f>
        <v>46548</v>
      </c>
      <c r="O60" s="7">
        <f aca="true" t="shared" si="55" ref="O60:O65">((N60-M60)/M60)*100</f>
        <v>5.519914764355178</v>
      </c>
      <c r="P60" s="8">
        <f>(N60/N$179)*100</f>
        <v>0.2262256953665043</v>
      </c>
      <c r="Q60" s="9">
        <f>Q61+Q62+Q63+Q64+Q65</f>
        <v>62831</v>
      </c>
      <c r="R60" s="9">
        <f>R61+R62+R63+R64+R65</f>
        <v>30045</v>
      </c>
      <c r="S60" s="7">
        <f aca="true" t="shared" si="56" ref="S60:S65">((R60-Q60)/Q60)*100</f>
        <v>-52.18124811000939</v>
      </c>
      <c r="T60" s="9">
        <f>T61+T62+T63+T64+T65</f>
        <v>460903</v>
      </c>
      <c r="U60" s="9">
        <f>U61+U62+U63+U64+U65</f>
        <v>467822</v>
      </c>
      <c r="V60" s="7">
        <f aca="true" t="shared" si="57" ref="V60:V65">((U60-T60)/T60)*100</f>
        <v>1.5011835462125436</v>
      </c>
      <c r="W60" s="8">
        <f>(U60/U$179)*100</f>
        <v>0.2965959167357851</v>
      </c>
      <c r="X60" s="6">
        <f>X61+X62+X63+X64+X65</f>
        <v>6261.999444399999</v>
      </c>
      <c r="Y60" s="6">
        <f>Y61+Y62+Y63+Y64+Y65</f>
        <v>3303.1598958</v>
      </c>
      <c r="Z60" s="7">
        <f aca="true" t="shared" si="58" ref="Z60:Z65">((Y60-X60)/X60)*100</f>
        <v>-47.250715604039854</v>
      </c>
      <c r="AA60" s="6">
        <f>AA61+AA62+AA63+AA64+AA65</f>
        <v>49629.453882877366</v>
      </c>
      <c r="AB60" s="6">
        <f>AB61+AB62+AB63+AB64+AB65</f>
        <v>48995.9190527</v>
      </c>
      <c r="AC60" s="7">
        <f aca="true" t="shared" si="59" ref="AC60:AC65">((AB60-AA60)/AA60)*100</f>
        <v>-1.2765299244929602</v>
      </c>
      <c r="AD60" s="8">
        <f>(AB60/AB$179)*100</f>
        <v>1.4121622822186182</v>
      </c>
    </row>
    <row r="61" spans="1:30" s="3" customFormat="1" ht="15">
      <c r="A61" s="4"/>
      <c r="B61" s="10" t="s">
        <v>2</v>
      </c>
      <c r="C61" s="18">
        <v>0.806126505</v>
      </c>
      <c r="D61" s="18">
        <v>0.489874533</v>
      </c>
      <c r="E61" s="13">
        <f t="shared" si="52"/>
        <v>-39.2310598942532</v>
      </c>
      <c r="F61" s="18">
        <v>3.9765289580000003</v>
      </c>
      <c r="G61" s="18">
        <v>4.004394948000001</v>
      </c>
      <c r="H61" s="13">
        <f t="shared" si="53"/>
        <v>0.7007616515388255</v>
      </c>
      <c r="I61" s="14">
        <f>(G61/G$180)*100</f>
        <v>0.016539175779204395</v>
      </c>
      <c r="J61" s="19">
        <v>27</v>
      </c>
      <c r="K61" s="19">
        <v>24</v>
      </c>
      <c r="L61" s="13">
        <f t="shared" si="54"/>
        <v>-11.11111111111111</v>
      </c>
      <c r="M61" s="19">
        <v>221</v>
      </c>
      <c r="N61" s="19">
        <v>237</v>
      </c>
      <c r="O61" s="13">
        <f t="shared" si="55"/>
        <v>7.239819004524888</v>
      </c>
      <c r="P61" s="14">
        <f>(N61/N$180)*100</f>
        <v>0.028914039901375067</v>
      </c>
      <c r="Q61" s="19">
        <v>0</v>
      </c>
      <c r="R61" s="15">
        <v>0</v>
      </c>
      <c r="S61" s="36" t="s">
        <v>41</v>
      </c>
      <c r="T61" s="19">
        <v>0</v>
      </c>
      <c r="U61" s="19">
        <v>0</v>
      </c>
      <c r="V61" s="36" t="s">
        <v>41</v>
      </c>
      <c r="W61" s="36" t="s">
        <v>41</v>
      </c>
      <c r="X61" s="18">
        <v>1.3562432999999998</v>
      </c>
      <c r="Y61" s="18">
        <v>0.7043358000000001</v>
      </c>
      <c r="Z61" s="13">
        <f t="shared" si="58"/>
        <v>-48.06714989854695</v>
      </c>
      <c r="AA61" s="18">
        <v>9.6326526</v>
      </c>
      <c r="AB61" s="18">
        <v>7.6452999</v>
      </c>
      <c r="AC61" s="13">
        <f t="shared" si="59"/>
        <v>-20.63141672938563</v>
      </c>
      <c r="AD61" s="14">
        <f>(AB61/AB$180)*100</f>
        <v>0.038312300216660516</v>
      </c>
    </row>
    <row r="62" spans="1:30" ht="14.25">
      <c r="A62" s="4"/>
      <c r="B62" s="10" t="s">
        <v>3</v>
      </c>
      <c r="C62" s="18">
        <v>39.733993600000005</v>
      </c>
      <c r="D62" s="18">
        <v>43.329502999999995</v>
      </c>
      <c r="E62" s="13">
        <f t="shared" si="52"/>
        <v>9.048950468447224</v>
      </c>
      <c r="F62" s="18">
        <v>191.09875639999998</v>
      </c>
      <c r="G62" s="18">
        <v>245.42094999999998</v>
      </c>
      <c r="H62" s="13">
        <f t="shared" si="53"/>
        <v>28.42624129185594</v>
      </c>
      <c r="I62" s="14">
        <f>(G62/G$181)*100</f>
        <v>0.4946973834041961</v>
      </c>
      <c r="J62" s="19">
        <v>6905</v>
      </c>
      <c r="K62" s="19">
        <v>6293</v>
      </c>
      <c r="L62" s="13">
        <f t="shared" si="54"/>
        <v>-8.86314265025344</v>
      </c>
      <c r="M62" s="19">
        <v>43837</v>
      </c>
      <c r="N62" s="19">
        <v>46274</v>
      </c>
      <c r="O62" s="13">
        <f t="shared" si="55"/>
        <v>5.559230786778293</v>
      </c>
      <c r="P62" s="14">
        <f>(N62/N$181)*100</f>
        <v>0.23454793690673675</v>
      </c>
      <c r="Q62" s="19">
        <v>0</v>
      </c>
      <c r="R62" s="20">
        <v>0</v>
      </c>
      <c r="S62" s="36" t="s">
        <v>41</v>
      </c>
      <c r="T62" s="19">
        <v>0</v>
      </c>
      <c r="U62" s="19">
        <v>0</v>
      </c>
      <c r="V62" s="36" t="s">
        <v>41</v>
      </c>
      <c r="W62" s="36" t="s">
        <v>41</v>
      </c>
      <c r="X62" s="18">
        <v>723.9631861999998</v>
      </c>
      <c r="Y62" s="18">
        <v>801.8696108000003</v>
      </c>
      <c r="Z62" s="13">
        <f t="shared" si="58"/>
        <v>10.761103062287246</v>
      </c>
      <c r="AA62" s="18">
        <v>4377.334325899999</v>
      </c>
      <c r="AB62" s="18">
        <v>5050.3380754</v>
      </c>
      <c r="AC62" s="13">
        <f t="shared" si="59"/>
        <v>15.374739496545722</v>
      </c>
      <c r="AD62" s="14">
        <f>(AB62/AB$181)*100</f>
        <v>0.3760018746834711</v>
      </c>
    </row>
    <row r="63" spans="1:30" ht="14.25" customHeight="1">
      <c r="A63" s="4"/>
      <c r="B63" s="10" t="s">
        <v>4</v>
      </c>
      <c r="C63" s="12">
        <v>6.522858509000003</v>
      </c>
      <c r="D63" s="12">
        <v>6.035382051</v>
      </c>
      <c r="E63" s="13">
        <f t="shared" si="52"/>
        <v>-7.473356310387554</v>
      </c>
      <c r="F63" s="12">
        <v>47.235590217</v>
      </c>
      <c r="G63" s="12">
        <v>52.844701773000004</v>
      </c>
      <c r="H63" s="13">
        <f t="shared" si="53"/>
        <v>11.87475700045618</v>
      </c>
      <c r="I63" s="14">
        <f>(G63/G$182)*100</f>
        <v>0.058610450316403925</v>
      </c>
      <c r="J63" s="16">
        <v>0</v>
      </c>
      <c r="K63" s="16">
        <v>0</v>
      </c>
      <c r="L63" s="36" t="s">
        <v>41</v>
      </c>
      <c r="M63" s="16">
        <v>14</v>
      </c>
      <c r="N63" s="16">
        <v>3</v>
      </c>
      <c r="O63" s="13">
        <f t="shared" si="55"/>
        <v>-78.57142857142857</v>
      </c>
      <c r="P63" s="14">
        <f>(N63/N$182)*100</f>
        <v>0.16787912702853947</v>
      </c>
      <c r="Q63" s="16">
        <v>3566</v>
      </c>
      <c r="R63" s="15">
        <v>5839</v>
      </c>
      <c r="S63" s="13">
        <f t="shared" si="56"/>
        <v>63.74088614694335</v>
      </c>
      <c r="T63" s="16">
        <v>25165</v>
      </c>
      <c r="U63" s="16">
        <v>46576</v>
      </c>
      <c r="V63" s="13">
        <f t="shared" si="57"/>
        <v>85.0824557917743</v>
      </c>
      <c r="W63" s="14">
        <f>(U63/U$182)*100</f>
        <v>0.052302476261053006</v>
      </c>
      <c r="X63" s="12">
        <v>543.1244228</v>
      </c>
      <c r="Y63" s="12">
        <v>484.7919627</v>
      </c>
      <c r="Z63" s="13">
        <f t="shared" si="58"/>
        <v>-10.740165172332965</v>
      </c>
      <c r="AA63" s="12">
        <v>4015.3790778000002</v>
      </c>
      <c r="AB63" s="12">
        <v>4585.4913814</v>
      </c>
      <c r="AC63" s="13">
        <f t="shared" si="59"/>
        <v>14.19821871244995</v>
      </c>
      <c r="AD63" s="14">
        <f>(AB63/AB$182)*100</f>
        <v>0.6010227102609069</v>
      </c>
    </row>
    <row r="64" spans="1:30" ht="14.25">
      <c r="A64" s="4"/>
      <c r="B64" s="10" t="s">
        <v>5</v>
      </c>
      <c r="C64" s="12">
        <v>0</v>
      </c>
      <c r="D64" s="12">
        <v>0</v>
      </c>
      <c r="E64" s="36" t="s">
        <v>41</v>
      </c>
      <c r="F64" s="12">
        <v>0</v>
      </c>
      <c r="G64" s="12">
        <v>0</v>
      </c>
      <c r="H64" s="36" t="s">
        <v>41</v>
      </c>
      <c r="I64" s="14">
        <f>(G64/G$183)*100</f>
        <v>0</v>
      </c>
      <c r="J64" s="16">
        <v>0</v>
      </c>
      <c r="K64" s="16">
        <v>0</v>
      </c>
      <c r="L64" s="36" t="s">
        <v>41</v>
      </c>
      <c r="M64" s="16">
        <v>0</v>
      </c>
      <c r="N64" s="16">
        <v>0</v>
      </c>
      <c r="O64" s="36" t="s">
        <v>41</v>
      </c>
      <c r="P64" s="14">
        <f>(N64/N$183)*100</f>
        <v>0</v>
      </c>
      <c r="Q64" s="16">
        <v>0</v>
      </c>
      <c r="R64" s="15">
        <v>0</v>
      </c>
      <c r="S64" s="36" t="s">
        <v>41</v>
      </c>
      <c r="T64" s="16">
        <v>0</v>
      </c>
      <c r="U64" s="16">
        <v>0</v>
      </c>
      <c r="V64" s="13" t="e">
        <f t="shared" si="57"/>
        <v>#DIV/0!</v>
      </c>
      <c r="W64" s="14">
        <f>(U64/U$183)*100</f>
        <v>0</v>
      </c>
      <c r="X64" s="12">
        <v>0</v>
      </c>
      <c r="Y64" s="12">
        <v>0</v>
      </c>
      <c r="Z64" s="36" t="s">
        <v>41</v>
      </c>
      <c r="AA64" s="12">
        <v>0</v>
      </c>
      <c r="AB64" s="12">
        <v>0</v>
      </c>
      <c r="AC64" s="36" t="s">
        <v>41</v>
      </c>
      <c r="AD64" s="14">
        <f>(AB64/AB$183)*100</f>
        <v>0</v>
      </c>
    </row>
    <row r="65" spans="1:30" ht="14.25">
      <c r="A65" s="4"/>
      <c r="B65" s="10" t="s">
        <v>23</v>
      </c>
      <c r="C65" s="12">
        <v>28.454713768999937</v>
      </c>
      <c r="D65" s="12">
        <v>8.650216604</v>
      </c>
      <c r="E65" s="13">
        <f t="shared" si="52"/>
        <v>-69.60005757139612</v>
      </c>
      <c r="F65" s="12">
        <v>175.15832891238992</v>
      </c>
      <c r="G65" s="12">
        <v>239.2583143650012</v>
      </c>
      <c r="H65" s="13">
        <f t="shared" si="53"/>
        <v>36.59545386772478</v>
      </c>
      <c r="I65" s="14">
        <f>(G65/G$184)*100</f>
        <v>5.990007473352297</v>
      </c>
      <c r="J65" s="16">
        <v>5</v>
      </c>
      <c r="K65" s="16">
        <v>3</v>
      </c>
      <c r="L65" s="13">
        <f t="shared" si="54"/>
        <v>-40</v>
      </c>
      <c r="M65" s="16">
        <v>41</v>
      </c>
      <c r="N65" s="16">
        <v>34</v>
      </c>
      <c r="O65" s="13">
        <f t="shared" si="55"/>
        <v>-17.073170731707318</v>
      </c>
      <c r="P65" s="14">
        <f>(N65/N$184)*100</f>
        <v>0.14633096621476221</v>
      </c>
      <c r="Q65" s="16">
        <v>59265</v>
      </c>
      <c r="R65" s="15">
        <v>24206</v>
      </c>
      <c r="S65" s="13">
        <f t="shared" si="56"/>
        <v>-59.15633173036362</v>
      </c>
      <c r="T65" s="16">
        <v>435738</v>
      </c>
      <c r="U65" s="16">
        <v>421246</v>
      </c>
      <c r="V65" s="13">
        <f t="shared" si="57"/>
        <v>-3.3258517733133215</v>
      </c>
      <c r="W65" s="14">
        <f>(U65/U$184)*100</f>
        <v>0.665112748536442</v>
      </c>
      <c r="X65" s="12">
        <v>4993.5555921</v>
      </c>
      <c r="Y65" s="12">
        <v>2015.7939864999998</v>
      </c>
      <c r="Z65" s="13">
        <f t="shared" si="58"/>
        <v>-59.632090815428896</v>
      </c>
      <c r="AA65" s="12">
        <v>41227.10782657736</v>
      </c>
      <c r="AB65" s="12">
        <v>39352.444296</v>
      </c>
      <c r="AC65" s="13">
        <f t="shared" si="59"/>
        <v>-4.54716236332456</v>
      </c>
      <c r="AD65" s="14">
        <f>(AB65/AB$184)*100</f>
        <v>3.109535895969985</v>
      </c>
    </row>
    <row r="66" spans="1:30" ht="14.25">
      <c r="A66" s="4"/>
      <c r="B66" s="10"/>
      <c r="C66" s="12"/>
      <c r="D66" s="12"/>
      <c r="E66" s="13"/>
      <c r="F66" s="12"/>
      <c r="G66" s="12"/>
      <c r="H66" s="13"/>
      <c r="I66" s="14"/>
      <c r="J66" s="16"/>
      <c r="K66" s="16"/>
      <c r="L66" s="13"/>
      <c r="M66" s="16"/>
      <c r="N66" s="16"/>
      <c r="O66" s="13"/>
      <c r="P66" s="14"/>
      <c r="Q66" s="16"/>
      <c r="R66" s="15"/>
      <c r="S66" s="13"/>
      <c r="T66" s="16"/>
      <c r="U66" s="16"/>
      <c r="V66" s="13"/>
      <c r="W66" s="14"/>
      <c r="X66" s="12"/>
      <c r="Y66" s="12"/>
      <c r="Z66" s="13"/>
      <c r="AA66" s="12"/>
      <c r="AB66" s="12"/>
      <c r="AC66" s="13"/>
      <c r="AD66" s="14"/>
    </row>
    <row r="67" spans="1:30" ht="15">
      <c r="A67" s="4">
        <v>10</v>
      </c>
      <c r="B67" s="5" t="s">
        <v>40</v>
      </c>
      <c r="C67" s="6">
        <f>C68+C69+C70+C71+C72</f>
        <v>1421.04454036487</v>
      </c>
      <c r="D67" s="6">
        <f>D68+D69+D70+D71+D72</f>
        <v>1503.949772122</v>
      </c>
      <c r="E67" s="7">
        <f aca="true" t="shared" si="60" ref="E67:E72">((D67-C67)/C67)*100</f>
        <v>5.834105082719157</v>
      </c>
      <c r="F67" s="6">
        <f>F68+F69+F70+F71+F72</f>
        <v>9939.736007771988</v>
      </c>
      <c r="G67" s="6">
        <f>G68+G69+G70+G71+G72</f>
        <v>12276.83064204002</v>
      </c>
      <c r="H67" s="7">
        <f aca="true" t="shared" si="61" ref="H67:H72">((G67-F67)/F67)*100</f>
        <v>23.512642915673343</v>
      </c>
      <c r="I67" s="8">
        <f>(G67/G$179)*100</f>
        <v>6.317481113646438</v>
      </c>
      <c r="J67" s="9">
        <f>J68+J69+J70+J71+J72</f>
        <v>88012</v>
      </c>
      <c r="K67" s="9">
        <f>K68+K69+K70+K71+K72</f>
        <v>84622</v>
      </c>
      <c r="L67" s="7">
        <f aca="true" t="shared" si="62" ref="L67:L72">((K67-J67)/J67)*100</f>
        <v>-3.8517474889787753</v>
      </c>
      <c r="M67" s="9">
        <f>M68+M69+M70+M71+M72</f>
        <v>665015</v>
      </c>
      <c r="N67" s="9">
        <f>N68+N69+N70+N71+N72</f>
        <v>639799</v>
      </c>
      <c r="O67" s="7">
        <f aca="true" t="shared" si="63" ref="O67:O72">((N67-M67)/M67)*100</f>
        <v>-3.7917941700563147</v>
      </c>
      <c r="P67" s="8">
        <f>(N67/N$179)*100</f>
        <v>3.1094563390434407</v>
      </c>
      <c r="Q67" s="9">
        <f>Q68+Q69+Q70+Q71+Q72</f>
        <v>3999198</v>
      </c>
      <c r="R67" s="9">
        <f>R68+R69+R70+R71+R72</f>
        <v>5767950</v>
      </c>
      <c r="S67" s="7">
        <f aca="true" t="shared" si="64" ref="S67:S72">((R67-Q67)/Q67)*100</f>
        <v>44.2276676473633</v>
      </c>
      <c r="T67" s="9">
        <f>T68+T69+T70+T71+T72</f>
        <v>34153567</v>
      </c>
      <c r="U67" s="9">
        <f>U68+U69+U70+U71+U72</f>
        <v>44153033</v>
      </c>
      <c r="V67" s="7">
        <f aca="true" t="shared" si="65" ref="V67:V72">((U67-T67)/T67)*100</f>
        <v>29.2779550668895</v>
      </c>
      <c r="W67" s="8">
        <f>(U67/U$179)*100</f>
        <v>27.992717955334236</v>
      </c>
      <c r="X67" s="6">
        <f>X68+X69+X70+X71+X72</f>
        <v>49514.637078956</v>
      </c>
      <c r="Y67" s="6">
        <f>Y68+Y69+Y70+Y71+Y72</f>
        <v>72209.722574442</v>
      </c>
      <c r="Z67" s="7">
        <f aca="true" t="shared" si="66" ref="Z67:Z72">((Y67-X67)/X67)*100</f>
        <v>45.835104192112794</v>
      </c>
      <c r="AA67" s="6">
        <f>AA68+AA69+AA70+AA71+AA72</f>
        <v>406944.34524255706</v>
      </c>
      <c r="AB67" s="6">
        <f>AB68+AB69+AB70+AB71+AB72</f>
        <v>731632.5622443131</v>
      </c>
      <c r="AC67" s="7">
        <f aca="true" t="shared" si="67" ref="AC67:AC72">((AB67-AA67)/AA67)*100</f>
        <v>79.78688506120592</v>
      </c>
      <c r="AD67" s="8">
        <f>(AB67/AB$179)*100</f>
        <v>21.08714212979844</v>
      </c>
    </row>
    <row r="68" spans="1:30" ht="14.25">
      <c r="A68" s="4"/>
      <c r="B68" s="10" t="s">
        <v>2</v>
      </c>
      <c r="C68" s="12">
        <v>300.2891096059999</v>
      </c>
      <c r="D68" s="12">
        <v>262.81752249999994</v>
      </c>
      <c r="E68" s="13">
        <f t="shared" si="60"/>
        <v>-12.478503517881576</v>
      </c>
      <c r="F68" s="12">
        <v>1918.4719609819995</v>
      </c>
      <c r="G68" s="12">
        <v>1995.2686811469998</v>
      </c>
      <c r="H68" s="13">
        <f t="shared" si="61"/>
        <v>4.003014989371581</v>
      </c>
      <c r="I68" s="14">
        <f>(G68/G$180)*100</f>
        <v>8.240970202180854</v>
      </c>
      <c r="J68" s="16">
        <v>4373</v>
      </c>
      <c r="K68" s="16">
        <v>3227</v>
      </c>
      <c r="L68" s="13">
        <f t="shared" si="62"/>
        <v>-26.206265721472672</v>
      </c>
      <c r="M68" s="16">
        <v>31794</v>
      </c>
      <c r="N68" s="16">
        <v>28518</v>
      </c>
      <c r="O68" s="13">
        <f t="shared" si="63"/>
        <v>-10.303830911492733</v>
      </c>
      <c r="P68" s="14">
        <f>(N68/N$180)*100</f>
        <v>3.479200801297106</v>
      </c>
      <c r="Q68" s="16">
        <v>0</v>
      </c>
      <c r="R68" s="15">
        <v>0</v>
      </c>
      <c r="S68" s="36" t="s">
        <v>41</v>
      </c>
      <c r="T68" s="16">
        <v>0</v>
      </c>
      <c r="U68" s="16">
        <v>0</v>
      </c>
      <c r="V68" s="36" t="s">
        <v>41</v>
      </c>
      <c r="W68" s="36" t="s">
        <v>41</v>
      </c>
      <c r="X68" s="12">
        <v>124.63141609999998</v>
      </c>
      <c r="Y68" s="12">
        <v>119.8352183</v>
      </c>
      <c r="Z68" s="13">
        <f t="shared" si="66"/>
        <v>-3.8483056279739953</v>
      </c>
      <c r="AA68" s="12">
        <v>757.7012543</v>
      </c>
      <c r="AB68" s="12">
        <v>915.9588372</v>
      </c>
      <c r="AC68" s="13">
        <f t="shared" si="67"/>
        <v>20.886540968736522</v>
      </c>
      <c r="AD68" s="14">
        <f>(AB68/AB$180)*100</f>
        <v>4.590073694415789</v>
      </c>
    </row>
    <row r="69" spans="1:30" ht="14.25">
      <c r="A69" s="4"/>
      <c r="B69" s="10" t="s">
        <v>3</v>
      </c>
      <c r="C69" s="12">
        <v>435.4471422169998</v>
      </c>
      <c r="D69" s="12">
        <v>654.327063806</v>
      </c>
      <c r="E69" s="13">
        <f t="shared" si="60"/>
        <v>50.26555472947024</v>
      </c>
      <c r="F69" s="12">
        <v>3059.3064891349995</v>
      </c>
      <c r="G69" s="12">
        <v>4058.271056521</v>
      </c>
      <c r="H69" s="13">
        <f t="shared" si="61"/>
        <v>32.653301358781206</v>
      </c>
      <c r="I69" s="14">
        <f>(G69/G$181)*100</f>
        <v>8.180296233088175</v>
      </c>
      <c r="J69" s="16">
        <v>83609</v>
      </c>
      <c r="K69" s="16">
        <v>81350</v>
      </c>
      <c r="L69" s="13">
        <f t="shared" si="62"/>
        <v>-2.7018622397110357</v>
      </c>
      <c r="M69" s="16">
        <v>632811</v>
      </c>
      <c r="N69" s="16">
        <v>610942</v>
      </c>
      <c r="O69" s="13">
        <f t="shared" si="63"/>
        <v>-3.455850166953482</v>
      </c>
      <c r="P69" s="14">
        <f>(N69/N$181)*100</f>
        <v>3.0966673654682015</v>
      </c>
      <c r="Q69" s="16">
        <v>0</v>
      </c>
      <c r="R69" s="15">
        <v>0</v>
      </c>
      <c r="S69" s="36" t="s">
        <v>41</v>
      </c>
      <c r="T69" s="16">
        <v>0</v>
      </c>
      <c r="U69" s="16">
        <v>0</v>
      </c>
      <c r="V69" s="36" t="s">
        <v>41</v>
      </c>
      <c r="W69" s="36" t="s">
        <v>41</v>
      </c>
      <c r="X69" s="12">
        <v>16365.969573299999</v>
      </c>
      <c r="Y69" s="12">
        <v>22175.5164485</v>
      </c>
      <c r="Z69" s="13">
        <f t="shared" si="66"/>
        <v>35.49772501519185</v>
      </c>
      <c r="AA69" s="12">
        <v>127340.1314401</v>
      </c>
      <c r="AB69" s="12">
        <v>155166.7581812</v>
      </c>
      <c r="AC69" s="13">
        <f t="shared" si="67"/>
        <v>21.852205134710015</v>
      </c>
      <c r="AD69" s="14">
        <f>(AB69/AB$181)*100</f>
        <v>11.552294340229317</v>
      </c>
    </row>
    <row r="70" spans="1:30" s="3" customFormat="1" ht="15">
      <c r="A70" s="4"/>
      <c r="B70" s="10" t="s">
        <v>4</v>
      </c>
      <c r="C70" s="18">
        <v>647.450579274888</v>
      </c>
      <c r="D70" s="18">
        <v>554.351565705</v>
      </c>
      <c r="E70" s="13">
        <f t="shared" si="60"/>
        <v>-14.37932354221603</v>
      </c>
      <c r="F70" s="18">
        <v>4749.991845359916</v>
      </c>
      <c r="G70" s="18">
        <v>5902.813581345037</v>
      </c>
      <c r="H70" s="13">
        <f t="shared" si="61"/>
        <v>24.26997294976977</v>
      </c>
      <c r="I70" s="14">
        <f>(G70/G$182)*100</f>
        <v>6.5468542829999015</v>
      </c>
      <c r="J70" s="19">
        <v>9</v>
      </c>
      <c r="K70" s="19">
        <v>19</v>
      </c>
      <c r="L70" s="13">
        <f t="shared" si="62"/>
        <v>111.11111111111111</v>
      </c>
      <c r="M70" s="19">
        <v>177</v>
      </c>
      <c r="N70" s="19">
        <v>140</v>
      </c>
      <c r="O70" s="13">
        <f t="shared" si="63"/>
        <v>-20.903954802259886</v>
      </c>
      <c r="P70" s="14">
        <f>(N70/N$182)*100</f>
        <v>7.834359261331842</v>
      </c>
      <c r="Q70" s="19">
        <v>2617801</v>
      </c>
      <c r="R70" s="15">
        <v>3951873</v>
      </c>
      <c r="S70" s="13">
        <f t="shared" si="64"/>
        <v>50.961551317307915</v>
      </c>
      <c r="T70" s="19">
        <v>23136527</v>
      </c>
      <c r="U70" s="19">
        <v>27703766</v>
      </c>
      <c r="V70" s="13">
        <f t="shared" si="65"/>
        <v>19.740382815450218</v>
      </c>
      <c r="W70" s="14">
        <f>(U70/U$182)*100</f>
        <v>31.109918489281334</v>
      </c>
      <c r="X70" s="18">
        <v>24678.551538956002</v>
      </c>
      <c r="Y70" s="18">
        <v>30792.149111342005</v>
      </c>
      <c r="Z70" s="13">
        <f t="shared" si="66"/>
        <v>24.772918956509518</v>
      </c>
      <c r="AA70" s="18">
        <v>211432.018697957</v>
      </c>
      <c r="AB70" s="18">
        <v>238176.40750951297</v>
      </c>
      <c r="AC70" s="13">
        <f t="shared" si="67"/>
        <v>12.649166846276898</v>
      </c>
      <c r="AD70" s="14">
        <f>(AB70/AB$182)*100</f>
        <v>31.21790404889359</v>
      </c>
    </row>
    <row r="71" spans="1:30" ht="14.25">
      <c r="A71" s="4"/>
      <c r="B71" s="10" t="s">
        <v>5</v>
      </c>
      <c r="C71" s="18">
        <v>0</v>
      </c>
      <c r="D71" s="18">
        <v>0</v>
      </c>
      <c r="E71" s="36" t="s">
        <v>41</v>
      </c>
      <c r="F71" s="18">
        <v>0</v>
      </c>
      <c r="G71" s="18">
        <v>0</v>
      </c>
      <c r="H71" s="36" t="s">
        <v>41</v>
      </c>
      <c r="I71" s="14">
        <f>(G71/G$183)*100</f>
        <v>0</v>
      </c>
      <c r="J71" s="19">
        <v>0</v>
      </c>
      <c r="K71" s="19">
        <v>0</v>
      </c>
      <c r="L71" s="36" t="s">
        <v>41</v>
      </c>
      <c r="M71" s="19">
        <v>0</v>
      </c>
      <c r="N71" s="19">
        <v>0</v>
      </c>
      <c r="O71" s="36" t="s">
        <v>41</v>
      </c>
      <c r="P71" s="14">
        <f>(N71/N$183)*100</f>
        <v>0</v>
      </c>
      <c r="Q71" s="19">
        <v>0</v>
      </c>
      <c r="R71" s="20">
        <v>0</v>
      </c>
      <c r="S71" s="36" t="s">
        <v>41</v>
      </c>
      <c r="T71" s="19">
        <v>0</v>
      </c>
      <c r="U71" s="19">
        <v>0</v>
      </c>
      <c r="V71" s="36" t="s">
        <v>41</v>
      </c>
      <c r="W71" s="14">
        <f>(U71/U$183)*100</f>
        <v>0</v>
      </c>
      <c r="X71" s="18">
        <v>0</v>
      </c>
      <c r="Y71" s="18">
        <v>0</v>
      </c>
      <c r="Z71" s="36" t="s">
        <v>41</v>
      </c>
      <c r="AA71" s="18">
        <v>0</v>
      </c>
      <c r="AB71" s="18">
        <v>0</v>
      </c>
      <c r="AC71" s="36" t="s">
        <v>41</v>
      </c>
      <c r="AD71" s="14">
        <f>(AB71/AB$183)*100</f>
        <v>0</v>
      </c>
    </row>
    <row r="72" spans="1:30" ht="14.25">
      <c r="A72" s="4"/>
      <c r="B72" s="10" t="s">
        <v>23</v>
      </c>
      <c r="C72" s="18">
        <v>37.85770926698226</v>
      </c>
      <c r="D72" s="18">
        <v>32.45362011100016</v>
      </c>
      <c r="E72" s="13">
        <f t="shared" si="60"/>
        <v>-14.274738912148852</v>
      </c>
      <c r="F72" s="18">
        <v>211.96571229507225</v>
      </c>
      <c r="G72" s="18">
        <v>320.477323026983</v>
      </c>
      <c r="H72" s="13">
        <f t="shared" si="61"/>
        <v>51.19300171569938</v>
      </c>
      <c r="I72" s="14">
        <f>(G72/G$184)*100</f>
        <v>8.023384955571581</v>
      </c>
      <c r="J72" s="19">
        <v>21</v>
      </c>
      <c r="K72" s="19">
        <v>26</v>
      </c>
      <c r="L72" s="13">
        <f t="shared" si="62"/>
        <v>23.809523809523807</v>
      </c>
      <c r="M72" s="19">
        <v>233</v>
      </c>
      <c r="N72" s="19">
        <v>199</v>
      </c>
      <c r="O72" s="13">
        <f t="shared" si="63"/>
        <v>-14.592274678111588</v>
      </c>
      <c r="P72" s="14">
        <f>(N72/N$184)*100</f>
        <v>0.8564665375511084</v>
      </c>
      <c r="Q72" s="19">
        <v>1381397</v>
      </c>
      <c r="R72" s="21">
        <v>1816077</v>
      </c>
      <c r="S72" s="13">
        <f t="shared" si="64"/>
        <v>31.466696395026194</v>
      </c>
      <c r="T72" s="19">
        <v>11017040</v>
      </c>
      <c r="U72" s="19">
        <v>16449267</v>
      </c>
      <c r="V72" s="13">
        <f t="shared" si="65"/>
        <v>49.307500018153696</v>
      </c>
      <c r="W72" s="14">
        <f>(U72/U$184)*100</f>
        <v>25.972038157703086</v>
      </c>
      <c r="X72" s="18">
        <v>8345.4845506</v>
      </c>
      <c r="Y72" s="18">
        <v>19122.2217963</v>
      </c>
      <c r="Z72" s="13">
        <f t="shared" si="66"/>
        <v>129.13255282373274</v>
      </c>
      <c r="AA72" s="18">
        <v>67414.49385020002</v>
      </c>
      <c r="AB72" s="18">
        <v>337373.4377164</v>
      </c>
      <c r="AC72" s="13">
        <f t="shared" si="67"/>
        <v>400.4464447453521</v>
      </c>
      <c r="AD72" s="14">
        <f>(AB72/AB$184)*100</f>
        <v>26.65844101156821</v>
      </c>
    </row>
    <row r="73" spans="1:30" ht="14.25">
      <c r="A73" s="4"/>
      <c r="B73" s="10"/>
      <c r="C73" s="18"/>
      <c r="D73" s="18"/>
      <c r="E73" s="13"/>
      <c r="F73" s="18"/>
      <c r="G73" s="18"/>
      <c r="H73" s="13"/>
      <c r="I73" s="14"/>
      <c r="J73" s="19"/>
      <c r="K73" s="19"/>
      <c r="L73" s="13"/>
      <c r="M73" s="19"/>
      <c r="N73" s="19"/>
      <c r="O73" s="13"/>
      <c r="P73" s="14"/>
      <c r="Q73" s="19"/>
      <c r="R73" s="21"/>
      <c r="S73" s="13"/>
      <c r="T73" s="19"/>
      <c r="U73" s="19"/>
      <c r="V73" s="13"/>
      <c r="W73" s="14"/>
      <c r="X73" s="18"/>
      <c r="Y73" s="18"/>
      <c r="Z73" s="13"/>
      <c r="AA73" s="18"/>
      <c r="AB73" s="18"/>
      <c r="AC73" s="13"/>
      <c r="AD73" s="14"/>
    </row>
    <row r="74" spans="1:30" ht="15">
      <c r="A74" s="4">
        <v>11</v>
      </c>
      <c r="B74" s="5" t="s">
        <v>26</v>
      </c>
      <c r="C74" s="6">
        <f>C75+C76+C77+C78+C79</f>
        <v>957.8140946899998</v>
      </c>
      <c r="D74" s="6">
        <f>D75+D76+D77+D78+D79</f>
        <v>1112.32413223</v>
      </c>
      <c r="E74" s="7">
        <f aca="true" t="shared" si="68" ref="E74:E79">((D74-C74)/C74)*100</f>
        <v>16.131526816799244</v>
      </c>
      <c r="F74" s="6">
        <f>F75+F76+F77+F78+F79</f>
        <v>6827.84219077</v>
      </c>
      <c r="G74" s="6">
        <f>G75+G76+G77+G78+G79</f>
        <v>8172.5327989</v>
      </c>
      <c r="H74" s="7">
        <f aca="true" t="shared" si="69" ref="H74:H79">((G74-F74)/F74)*100</f>
        <v>19.694225064952093</v>
      </c>
      <c r="I74" s="8">
        <f>(G74/G$179)*100</f>
        <v>4.205468260750362</v>
      </c>
      <c r="J74" s="9">
        <f>J75+J76+J77+J78+J79</f>
        <v>86018</v>
      </c>
      <c r="K74" s="9">
        <f>K75+K76+K77+K78+K79</f>
        <v>80296</v>
      </c>
      <c r="L74" s="7">
        <f aca="true" t="shared" si="70" ref="L74:L79">((K74-J74)/J74)*100</f>
        <v>-6.652096072914972</v>
      </c>
      <c r="M74" s="9">
        <f>M75+M76+M77+M78+M79</f>
        <v>626361</v>
      </c>
      <c r="N74" s="9">
        <f>N75+N76+N77+N78+N79</f>
        <v>556552</v>
      </c>
      <c r="O74" s="7">
        <f aca="true" t="shared" si="71" ref="O74:O79">((N74-M74)/M74)*100</f>
        <v>-11.14517027720436</v>
      </c>
      <c r="P74" s="8">
        <f>(N74/N$179)*100</f>
        <v>2.7048715993730923</v>
      </c>
      <c r="Q74" s="9">
        <f>Q75+Q76+Q77+Q78+Q79</f>
        <v>2156201</v>
      </c>
      <c r="R74" s="9">
        <f>R75+R76+R77+R78+R79</f>
        <v>2616589</v>
      </c>
      <c r="S74" s="7">
        <f aca="true" t="shared" si="72" ref="S74:S79">((R74-Q74)/Q74)*100</f>
        <v>21.35181274844043</v>
      </c>
      <c r="T74" s="9">
        <f>T75+T76+T77+T78+T79</f>
        <v>14185374</v>
      </c>
      <c r="U74" s="9">
        <f>U75+U76+U77+U78+U79</f>
        <v>20690900</v>
      </c>
      <c r="V74" s="7">
        <f aca="true" t="shared" si="73" ref="V74:V79">((U74-T74)/T74)*100</f>
        <v>45.860800004286105</v>
      </c>
      <c r="W74" s="8">
        <f>(U74/U$179)*100</f>
        <v>13.11788768717259</v>
      </c>
      <c r="X74" s="6">
        <f>X75+X76+X77+X78+X79</f>
        <v>45574.55436826999</v>
      </c>
      <c r="Y74" s="6">
        <f>Y75+Y76+Y77+Y78+Y79</f>
        <v>53893.192440980005</v>
      </c>
      <c r="Z74" s="7">
        <f aca="true" t="shared" si="74" ref="Z74:Z79">((Y74-X74)/X74)*100</f>
        <v>18.25281275487716</v>
      </c>
      <c r="AA74" s="6">
        <f>AA75+AA76+AA77+AA78+AA79</f>
        <v>300988.83245153003</v>
      </c>
      <c r="AB74" s="6">
        <f>AB75+AB76+AB77+AB78+AB79</f>
        <v>403082.20560454996</v>
      </c>
      <c r="AC74" s="7">
        <f aca="true" t="shared" si="75" ref="AC74:AC79">((AB74-AA74)/AA74)*100</f>
        <v>33.91932262784554</v>
      </c>
      <c r="AD74" s="8">
        <f>(AB74/AB$179)*100</f>
        <v>11.61765098795239</v>
      </c>
    </row>
    <row r="75" spans="1:30" ht="14.25">
      <c r="A75" s="4"/>
      <c r="B75" s="10" t="s">
        <v>2</v>
      </c>
      <c r="C75" s="18">
        <v>89.28821231</v>
      </c>
      <c r="D75" s="18">
        <v>120.08844976999998</v>
      </c>
      <c r="E75" s="13">
        <f t="shared" si="68"/>
        <v>34.495300850088185</v>
      </c>
      <c r="F75" s="18">
        <v>735.4837616</v>
      </c>
      <c r="G75" s="18">
        <v>929.2935247500001</v>
      </c>
      <c r="H75" s="13">
        <f t="shared" si="69"/>
        <v>26.35133136432255</v>
      </c>
      <c r="I75" s="14">
        <f>(G75/G$180)*100</f>
        <v>3.8382200447019144</v>
      </c>
      <c r="J75" s="19">
        <v>1175</v>
      </c>
      <c r="K75" s="19">
        <v>1796</v>
      </c>
      <c r="L75" s="13">
        <f t="shared" si="70"/>
        <v>52.851063829787236</v>
      </c>
      <c r="M75" s="19">
        <v>35128</v>
      </c>
      <c r="N75" s="19">
        <v>12708</v>
      </c>
      <c r="O75" s="13">
        <f t="shared" si="71"/>
        <v>-63.823730357549536</v>
      </c>
      <c r="P75" s="14">
        <f>(N75/N$180)*100</f>
        <v>1.5503781395218326</v>
      </c>
      <c r="Q75" s="19">
        <v>0</v>
      </c>
      <c r="R75" s="15">
        <v>0</v>
      </c>
      <c r="S75" s="36" t="s">
        <v>41</v>
      </c>
      <c r="T75" s="19">
        <v>0</v>
      </c>
      <c r="U75" s="19">
        <v>0</v>
      </c>
      <c r="V75" s="36" t="s">
        <v>41</v>
      </c>
      <c r="W75" s="36" t="s">
        <v>41</v>
      </c>
      <c r="X75" s="18">
        <v>164.91354415</v>
      </c>
      <c r="Y75" s="18">
        <v>244.20226703</v>
      </c>
      <c r="Z75" s="13">
        <f t="shared" si="74"/>
        <v>48.07896361009715</v>
      </c>
      <c r="AA75" s="18">
        <v>8755.92330667</v>
      </c>
      <c r="AB75" s="18">
        <v>2062.4152198099996</v>
      </c>
      <c r="AC75" s="13">
        <f t="shared" si="75"/>
        <v>-76.44548555788613</v>
      </c>
      <c r="AD75" s="14">
        <f>(AB75/AB$180)*100</f>
        <v>10.335221914940261</v>
      </c>
    </row>
    <row r="76" spans="1:30" ht="14.25">
      <c r="A76" s="4"/>
      <c r="B76" s="10" t="s">
        <v>3</v>
      </c>
      <c r="C76" s="18">
        <v>679.0001210199999</v>
      </c>
      <c r="D76" s="18">
        <v>730.40972385</v>
      </c>
      <c r="E76" s="13">
        <f t="shared" si="68"/>
        <v>7.5713687285905165</v>
      </c>
      <c r="F76" s="18">
        <v>4741.862949040001</v>
      </c>
      <c r="G76" s="18">
        <v>4861.93336078</v>
      </c>
      <c r="H76" s="13">
        <f t="shared" si="69"/>
        <v>2.5321358510436838</v>
      </c>
      <c r="I76" s="14">
        <f>(G76/G$181)*100</f>
        <v>9.800246115351746</v>
      </c>
      <c r="J76" s="19">
        <v>84728</v>
      </c>
      <c r="K76" s="19">
        <v>78371</v>
      </c>
      <c r="L76" s="13">
        <f t="shared" si="70"/>
        <v>-7.502832593711642</v>
      </c>
      <c r="M76" s="19">
        <v>590279</v>
      </c>
      <c r="N76" s="19">
        <v>542572</v>
      </c>
      <c r="O76" s="13">
        <f t="shared" si="71"/>
        <v>-8.082110324100976</v>
      </c>
      <c r="P76" s="14">
        <f>(N76/N$181)*100</f>
        <v>2.750121952356874</v>
      </c>
      <c r="Q76" s="19">
        <v>0</v>
      </c>
      <c r="R76" s="21">
        <v>0</v>
      </c>
      <c r="S76" s="36" t="s">
        <v>41</v>
      </c>
      <c r="T76" s="19">
        <v>0</v>
      </c>
      <c r="U76" s="19">
        <v>0</v>
      </c>
      <c r="V76" s="36" t="s">
        <v>41</v>
      </c>
      <c r="W76" s="36" t="s">
        <v>41</v>
      </c>
      <c r="X76" s="18">
        <v>21657.8202584</v>
      </c>
      <c r="Y76" s="18">
        <v>26657.225448600002</v>
      </c>
      <c r="Z76" s="13">
        <f t="shared" si="74"/>
        <v>23.08360273818867</v>
      </c>
      <c r="AA76" s="18">
        <v>153838.9376767</v>
      </c>
      <c r="AB76" s="18">
        <v>187812.54363457003</v>
      </c>
      <c r="AC76" s="13">
        <f t="shared" si="75"/>
        <v>22.083879719234154</v>
      </c>
      <c r="AD76" s="14">
        <f>(AB76/AB$181)*100</f>
        <v>13.98280024849157</v>
      </c>
    </row>
    <row r="77" spans="1:30" ht="14.25">
      <c r="A77" s="4"/>
      <c r="B77" s="10" t="s">
        <v>4</v>
      </c>
      <c r="C77" s="18">
        <v>142.45360104</v>
      </c>
      <c r="D77" s="18">
        <v>188.57501701</v>
      </c>
      <c r="E77" s="13">
        <f t="shared" si="68"/>
        <v>32.3764479334218</v>
      </c>
      <c r="F77" s="18">
        <v>769.6276807</v>
      </c>
      <c r="G77" s="18">
        <v>1472.7383542000002</v>
      </c>
      <c r="H77" s="13">
        <f t="shared" si="69"/>
        <v>91.35724859330675</v>
      </c>
      <c r="I77" s="14">
        <f>(G77/G$182)*100</f>
        <v>1.6334250216547548</v>
      </c>
      <c r="J77" s="19">
        <v>8</v>
      </c>
      <c r="K77" s="19">
        <v>11</v>
      </c>
      <c r="L77" s="13">
        <f t="shared" si="70"/>
        <v>37.5</v>
      </c>
      <c r="M77" s="19">
        <v>92</v>
      </c>
      <c r="N77" s="19">
        <v>102</v>
      </c>
      <c r="O77" s="13">
        <f t="shared" si="71"/>
        <v>10.869565217391305</v>
      </c>
      <c r="P77" s="14">
        <f>(N77/N$182)*100</f>
        <v>5.707890318970342</v>
      </c>
      <c r="Q77" s="19">
        <v>1866803</v>
      </c>
      <c r="R77" s="21">
        <v>2358773</v>
      </c>
      <c r="S77" s="13">
        <f t="shared" si="72"/>
        <v>26.35361095948528</v>
      </c>
      <c r="T77" s="19">
        <v>11633061</v>
      </c>
      <c r="U77" s="19">
        <v>18439334</v>
      </c>
      <c r="V77" s="13">
        <f t="shared" si="73"/>
        <v>58.50801435666847</v>
      </c>
      <c r="W77" s="14">
        <f>(U77/U$182)*100</f>
        <v>20.70643311586713</v>
      </c>
      <c r="X77" s="18">
        <v>9701.7691576</v>
      </c>
      <c r="Y77" s="18">
        <v>11825.722854500002</v>
      </c>
      <c r="Z77" s="13">
        <f t="shared" si="74"/>
        <v>21.8924369606978</v>
      </c>
      <c r="AA77" s="18">
        <v>50078.0363107</v>
      </c>
      <c r="AB77" s="18">
        <v>98578.1685949</v>
      </c>
      <c r="AC77" s="13">
        <f t="shared" si="75"/>
        <v>96.84910962420693</v>
      </c>
      <c r="AD77" s="14">
        <f>(AB77/AB$182)*100</f>
        <v>12.920691183018743</v>
      </c>
    </row>
    <row r="78" spans="1:30" ht="14.25">
      <c r="A78" s="4"/>
      <c r="B78" s="10" t="s">
        <v>5</v>
      </c>
      <c r="C78" s="18">
        <v>0</v>
      </c>
      <c r="D78" s="18">
        <v>0</v>
      </c>
      <c r="E78" s="36" t="s">
        <v>41</v>
      </c>
      <c r="F78" s="18">
        <v>0</v>
      </c>
      <c r="G78" s="18">
        <v>0</v>
      </c>
      <c r="H78" s="36" t="s">
        <v>41</v>
      </c>
      <c r="I78" s="14">
        <f>(G78/G$183)*100</f>
        <v>0</v>
      </c>
      <c r="J78" s="19">
        <v>0</v>
      </c>
      <c r="K78" s="19">
        <v>0</v>
      </c>
      <c r="L78" s="36" t="s">
        <v>41</v>
      </c>
      <c r="M78" s="19">
        <v>0</v>
      </c>
      <c r="N78" s="19">
        <v>0</v>
      </c>
      <c r="O78" s="36" t="s">
        <v>41</v>
      </c>
      <c r="P78" s="14">
        <f>(N78/N$183)*100</f>
        <v>0</v>
      </c>
      <c r="Q78" s="19">
        <v>0</v>
      </c>
      <c r="R78" s="21">
        <v>0</v>
      </c>
      <c r="S78" s="36" t="s">
        <v>41</v>
      </c>
      <c r="T78" s="19">
        <v>0</v>
      </c>
      <c r="U78" s="19">
        <v>0</v>
      </c>
      <c r="V78" s="36" t="s">
        <v>41</v>
      </c>
      <c r="W78" s="14">
        <f>(U78/U$183)*100</f>
        <v>0</v>
      </c>
      <c r="X78" s="18">
        <v>0</v>
      </c>
      <c r="Y78" s="18">
        <v>0</v>
      </c>
      <c r="Z78" s="36" t="s">
        <v>41</v>
      </c>
      <c r="AA78" s="18">
        <v>0</v>
      </c>
      <c r="AB78" s="18">
        <v>0</v>
      </c>
      <c r="AC78" s="36" t="s">
        <v>41</v>
      </c>
      <c r="AD78" s="14">
        <f>(AB78/AB$183)*100</f>
        <v>0</v>
      </c>
    </row>
    <row r="79" spans="1:30" s="3" customFormat="1" ht="15">
      <c r="A79" s="4"/>
      <c r="B79" s="10" t="s">
        <v>23</v>
      </c>
      <c r="C79" s="18">
        <v>47.07216032</v>
      </c>
      <c r="D79" s="18">
        <v>73.25094159999999</v>
      </c>
      <c r="E79" s="13">
        <f t="shared" si="68"/>
        <v>55.61414879205609</v>
      </c>
      <c r="F79" s="18">
        <v>580.86779943</v>
      </c>
      <c r="G79" s="18">
        <v>908.56755917</v>
      </c>
      <c r="H79" s="13">
        <f t="shared" si="69"/>
        <v>56.415549297373445</v>
      </c>
      <c r="I79" s="14">
        <f>(G79/G$184)*100</f>
        <v>22.746655571480783</v>
      </c>
      <c r="J79" s="19">
        <v>107</v>
      </c>
      <c r="K79" s="19">
        <v>118</v>
      </c>
      <c r="L79" s="13">
        <f t="shared" si="70"/>
        <v>10.2803738317757</v>
      </c>
      <c r="M79" s="19">
        <v>862</v>
      </c>
      <c r="N79" s="19">
        <v>1170</v>
      </c>
      <c r="O79" s="13">
        <f t="shared" si="71"/>
        <v>35.730858468677496</v>
      </c>
      <c r="P79" s="14">
        <f>(N79/N$184)*100</f>
        <v>5.035506778566817</v>
      </c>
      <c r="Q79" s="19">
        <v>289398</v>
      </c>
      <c r="R79" s="21">
        <v>257816</v>
      </c>
      <c r="S79" s="13">
        <f t="shared" si="72"/>
        <v>-10.912998707662112</v>
      </c>
      <c r="T79" s="19">
        <v>2552313</v>
      </c>
      <c r="U79" s="19">
        <v>2251566</v>
      </c>
      <c r="V79" s="13">
        <f t="shared" si="73"/>
        <v>-11.783311843022389</v>
      </c>
      <c r="W79" s="14">
        <f>(U79/U$184)*100</f>
        <v>3.5550373196925373</v>
      </c>
      <c r="X79" s="18">
        <v>14050.051408119998</v>
      </c>
      <c r="Y79" s="18">
        <v>15166.041870849998</v>
      </c>
      <c r="Z79" s="13">
        <f t="shared" si="74"/>
        <v>7.94296355446096</v>
      </c>
      <c r="AA79" s="18">
        <v>88315.93515745999</v>
      </c>
      <c r="AB79" s="18">
        <v>114629.07815526999</v>
      </c>
      <c r="AC79" s="13">
        <f t="shared" si="75"/>
        <v>29.794332077100076</v>
      </c>
      <c r="AD79" s="14">
        <f>(AB79/AB$184)*100</f>
        <v>9.057715209878127</v>
      </c>
    </row>
    <row r="80" spans="1:30" s="3" customFormat="1" ht="15">
      <c r="A80" s="4"/>
      <c r="B80" s="10"/>
      <c r="C80" s="18"/>
      <c r="D80" s="18"/>
      <c r="E80" s="13"/>
      <c r="F80" s="18"/>
      <c r="G80" s="18"/>
      <c r="H80" s="13"/>
      <c r="I80" s="14"/>
      <c r="J80" s="19"/>
      <c r="K80" s="19"/>
      <c r="L80" s="13"/>
      <c r="M80" s="19"/>
      <c r="N80" s="19"/>
      <c r="O80" s="13"/>
      <c r="P80" s="14"/>
      <c r="Q80" s="19"/>
      <c r="R80" s="21"/>
      <c r="S80" s="13"/>
      <c r="T80" s="19"/>
      <c r="U80" s="19"/>
      <c r="V80" s="13"/>
      <c r="W80" s="14"/>
      <c r="X80" s="18"/>
      <c r="Y80" s="18"/>
      <c r="Z80" s="13"/>
      <c r="AA80" s="18"/>
      <c r="AB80" s="18"/>
      <c r="AC80" s="13"/>
      <c r="AD80" s="14"/>
    </row>
    <row r="81" spans="1:30" s="3" customFormat="1" ht="15">
      <c r="A81" s="4">
        <v>12</v>
      </c>
      <c r="B81" s="5" t="s">
        <v>27</v>
      </c>
      <c r="C81" s="6">
        <f>C82+C83+C84+C85+C86</f>
        <v>103.34624190099998</v>
      </c>
      <c r="D81" s="6">
        <f>D82+D83+D84+D85+D86</f>
        <v>47.53423839399998</v>
      </c>
      <c r="E81" s="7">
        <f>((D81-C81)/C81)*100</f>
        <v>-54.00486992111898</v>
      </c>
      <c r="F81" s="6">
        <f>F82+F83+F84+F85+F86</f>
        <v>516.5470459365</v>
      </c>
      <c r="G81" s="6">
        <f>G82+G83+G84+G85+G86</f>
        <v>391.75878473705</v>
      </c>
      <c r="H81" s="7">
        <f>((G81-F81)/F81)*100</f>
        <v>-24.15815987742391</v>
      </c>
      <c r="I81" s="8">
        <f>(G81/G$179)*100</f>
        <v>0.20159345647453997</v>
      </c>
      <c r="J81" s="9">
        <f>J82+J83+J84+J85+J86</f>
        <v>9940</v>
      </c>
      <c r="K81" s="9">
        <f>K82+K83+K84+K85+K86</f>
        <v>3383</v>
      </c>
      <c r="L81" s="7">
        <f>((K81-J81)/J81)*100</f>
        <v>-65.96579476861167</v>
      </c>
      <c r="M81" s="9">
        <f>M82+M83+M84+M85+M86</f>
        <v>71882</v>
      </c>
      <c r="N81" s="9">
        <f>N82+N83+N84+N85+N86</f>
        <v>36609</v>
      </c>
      <c r="O81" s="7">
        <f>((N81-M81)/M81)*100</f>
        <v>-49.070699201469075</v>
      </c>
      <c r="P81" s="8">
        <f>(N81/N$179)*100</f>
        <v>0.17792163963376204</v>
      </c>
      <c r="Q81" s="9">
        <f>Q82+Q83+Q84+Q85+Q86</f>
        <v>14590</v>
      </c>
      <c r="R81" s="9">
        <f>R82+R83+R84+R85+R86</f>
        <v>-2374</v>
      </c>
      <c r="S81" s="7">
        <f>((R81-Q81)/Q81)*100</f>
        <v>-116.2714187799863</v>
      </c>
      <c r="T81" s="9">
        <f>T82+T83+T84+T85+T86</f>
        <v>156808</v>
      </c>
      <c r="U81" s="9">
        <f>U82+U83+U84+U85+U86</f>
        <v>66774</v>
      </c>
      <c r="V81" s="7">
        <f>((U81-T81)/T81)*100</f>
        <v>-57.41671343298811</v>
      </c>
      <c r="W81" s="8">
        <f>(U81/U$179)*100</f>
        <v>0.04233425478946119</v>
      </c>
      <c r="X81" s="6">
        <f>X82+X83+X84+X85+X86</f>
        <v>1375.215543167</v>
      </c>
      <c r="Y81" s="6">
        <f>Y82+Y83+Y84+Y85+Y86</f>
        <v>1050.0020467165998</v>
      </c>
      <c r="Z81" s="7">
        <f>((Y81-X81)/X81)*100</f>
        <v>-23.64818359320331</v>
      </c>
      <c r="AA81" s="6">
        <f>AA82+AA83+AA84+AA85+AA86</f>
        <v>9461.71393835</v>
      </c>
      <c r="AB81" s="6">
        <f>AB82+AB83+AB84+AB85+AB86</f>
        <v>8766.6104466975</v>
      </c>
      <c r="AC81" s="7">
        <f>((AB81-AA81)/AA81)*100</f>
        <v>-7.34648601914631</v>
      </c>
      <c r="AD81" s="8">
        <f>(AB81/AB$179)*100</f>
        <v>0.25267158684000046</v>
      </c>
    </row>
    <row r="82" spans="1:30" ht="14.25">
      <c r="A82" s="4"/>
      <c r="B82" s="10" t="s">
        <v>2</v>
      </c>
      <c r="C82" s="18">
        <v>22.2971216</v>
      </c>
      <c r="D82" s="18">
        <v>11.3654143</v>
      </c>
      <c r="E82" s="13">
        <f>((D82-C82)/C82)*100</f>
        <v>-49.02743724553218</v>
      </c>
      <c r="F82" s="18">
        <v>127.54870322400001</v>
      </c>
      <c r="G82" s="18">
        <v>94.562484635</v>
      </c>
      <c r="H82" s="13">
        <f>((G82-F82)/F82)*100</f>
        <v>-25.86166519550565</v>
      </c>
      <c r="I82" s="14">
        <f>(G82/G$180)*100</f>
        <v>0.3905672581765977</v>
      </c>
      <c r="J82" s="19">
        <v>750</v>
      </c>
      <c r="K82" s="19">
        <v>353</v>
      </c>
      <c r="L82" s="13">
        <f>((K82-J82)/J82)*100</f>
        <v>-52.93333333333333</v>
      </c>
      <c r="M82" s="19">
        <v>5438</v>
      </c>
      <c r="N82" s="19">
        <v>3338</v>
      </c>
      <c r="O82" s="13">
        <f>((N82-M82)/M82)*100</f>
        <v>-38.61713865391688</v>
      </c>
      <c r="P82" s="14">
        <f>(N82/N$180)*100</f>
        <v>0.4072365619864555</v>
      </c>
      <c r="Q82" s="19">
        <v>0</v>
      </c>
      <c r="R82" s="15">
        <v>0</v>
      </c>
      <c r="S82" s="36" t="s">
        <v>41</v>
      </c>
      <c r="T82" s="19">
        <v>0</v>
      </c>
      <c r="U82" s="19">
        <v>0</v>
      </c>
      <c r="V82" s="36" t="s">
        <v>41</v>
      </c>
      <c r="W82" s="36" t="s">
        <v>41</v>
      </c>
      <c r="X82" s="18">
        <v>34.1701773</v>
      </c>
      <c r="Y82" s="18">
        <v>23.385593</v>
      </c>
      <c r="Z82" s="13">
        <f>((Y82-X82)/X82)*100</f>
        <v>-31.561394034674787</v>
      </c>
      <c r="AA82" s="18">
        <v>318.7603412</v>
      </c>
      <c r="AB82" s="18">
        <v>169.88670119999998</v>
      </c>
      <c r="AC82" s="13">
        <f>((AB82-AA82)/AA82)*100</f>
        <v>-46.70394047124958</v>
      </c>
      <c r="AD82" s="14">
        <f>(AB82/AB$180)*100</f>
        <v>0.8513400892478395</v>
      </c>
    </row>
    <row r="83" spans="1:30" ht="14.25">
      <c r="A83" s="4"/>
      <c r="B83" s="10" t="s">
        <v>3</v>
      </c>
      <c r="C83" s="18">
        <v>41.92681780899999</v>
      </c>
      <c r="D83" s="18">
        <v>21.522886430000003</v>
      </c>
      <c r="E83" s="13">
        <f>((D83-C83)/C83)*100</f>
        <v>-48.66558552559667</v>
      </c>
      <c r="F83" s="18">
        <v>285.32186226</v>
      </c>
      <c r="G83" s="18">
        <v>197.54503255300003</v>
      </c>
      <c r="H83" s="13">
        <f>((G83-F83)/F83)*100</f>
        <v>-30.764144398795906</v>
      </c>
      <c r="I83" s="14">
        <f>(G83/G$181)*100</f>
        <v>0.3981934333986803</v>
      </c>
      <c r="J83" s="19">
        <v>9188</v>
      </c>
      <c r="K83" s="19">
        <v>3030</v>
      </c>
      <c r="L83" s="13">
        <f>((K83-J83)/J83)*100</f>
        <v>-67.02220287331302</v>
      </c>
      <c r="M83" s="19">
        <v>66440</v>
      </c>
      <c r="N83" s="19">
        <v>33269</v>
      </c>
      <c r="O83" s="13">
        <f>((N83-M83)/M83)*100</f>
        <v>-49.9262492474413</v>
      </c>
      <c r="P83" s="14">
        <f>(N83/N$181)*100</f>
        <v>0.16862979887086108</v>
      </c>
      <c r="Q83" s="19">
        <v>0</v>
      </c>
      <c r="R83" s="15">
        <v>0</v>
      </c>
      <c r="S83" s="36" t="s">
        <v>41</v>
      </c>
      <c r="T83" s="19">
        <v>0</v>
      </c>
      <c r="U83" s="19">
        <v>0</v>
      </c>
      <c r="V83" s="36" t="s">
        <v>41</v>
      </c>
      <c r="W83" s="36" t="s">
        <v>41</v>
      </c>
      <c r="X83" s="18">
        <v>728.8375173000001</v>
      </c>
      <c r="Y83" s="18">
        <v>395.2875906</v>
      </c>
      <c r="Z83" s="13">
        <f>((Y83-X83)/X83)*100</f>
        <v>-45.7646483314478</v>
      </c>
      <c r="AA83" s="18">
        <v>5262.3334029</v>
      </c>
      <c r="AB83" s="18">
        <v>4083.6580747</v>
      </c>
      <c r="AC83" s="13">
        <f>((AB83-AA83)/AA83)*100</f>
        <v>-22.398340013014913</v>
      </c>
      <c r="AD83" s="14">
        <f>(AB83/AB$181)*100</f>
        <v>0.30403174376239783</v>
      </c>
    </row>
    <row r="84" spans="1:30" ht="14.25">
      <c r="A84" s="4"/>
      <c r="B84" s="10" t="s">
        <v>4</v>
      </c>
      <c r="C84" s="18">
        <v>39.026299609999995</v>
      </c>
      <c r="D84" s="18">
        <v>14.645937663999971</v>
      </c>
      <c r="E84" s="13">
        <f>((D84-C84)/C84)*100</f>
        <v>-62.471620906002734</v>
      </c>
      <c r="F84" s="18">
        <v>102.61121353300001</v>
      </c>
      <c r="G84" s="18">
        <v>99.32304259699997</v>
      </c>
      <c r="H84" s="13">
        <f>((G84-F84)/F84)*100</f>
        <v>-3.204494735794699</v>
      </c>
      <c r="I84" s="14">
        <f>(G84/G$182)*100</f>
        <v>0.11015992252944938</v>
      </c>
      <c r="J84" s="19">
        <v>2</v>
      </c>
      <c r="K84" s="19">
        <v>0</v>
      </c>
      <c r="L84" s="13">
        <f>((K84-J84)/J84)*100</f>
        <v>-100</v>
      </c>
      <c r="M84" s="19">
        <v>4</v>
      </c>
      <c r="N84" s="19">
        <v>2</v>
      </c>
      <c r="O84" s="13">
        <f>((N84-M84)/M84)*100</f>
        <v>-50</v>
      </c>
      <c r="P84" s="14">
        <f>(N84/N$182)*100</f>
        <v>0.11191941801902631</v>
      </c>
      <c r="Q84" s="19">
        <v>2191</v>
      </c>
      <c r="R84" s="15">
        <v>-2374</v>
      </c>
      <c r="S84" s="13">
        <f>((R84-Q84)/Q84)*100</f>
        <v>-208.3523505248745</v>
      </c>
      <c r="T84" s="19">
        <v>13943</v>
      </c>
      <c r="U84" s="19">
        <v>12830</v>
      </c>
      <c r="V84" s="13">
        <f>((U84-T84)/T84)*100</f>
        <v>-7.982500179301441</v>
      </c>
      <c r="W84" s="14">
        <f>(U84/U$182)*100</f>
        <v>0.01440743667187629</v>
      </c>
      <c r="X84" s="18">
        <v>579.3480485670001</v>
      </c>
      <c r="Y84" s="18">
        <v>631.3288631165998</v>
      </c>
      <c r="Z84" s="13">
        <f>((Y84-X84)/X84)*100</f>
        <v>8.972294750655099</v>
      </c>
      <c r="AA84" s="18">
        <v>3516.2011442499997</v>
      </c>
      <c r="AB84" s="18">
        <v>4400.651950797499</v>
      </c>
      <c r="AC84" s="13">
        <f>((AB84-AA84)/AA84)*100</f>
        <v>25.15358963447898</v>
      </c>
      <c r="AD84" s="14">
        <f>(AB84/AB$182)*100</f>
        <v>0.5767957111666724</v>
      </c>
    </row>
    <row r="85" spans="1:30" ht="14.25">
      <c r="A85" s="4"/>
      <c r="B85" s="10" t="s">
        <v>5</v>
      </c>
      <c r="C85" s="18">
        <v>0.09600288200000001</v>
      </c>
      <c r="D85" s="18">
        <v>0</v>
      </c>
      <c r="E85" s="13">
        <f>((D85-C85)/C85)*100</f>
        <v>-100</v>
      </c>
      <c r="F85" s="18">
        <v>1.0652669194999944</v>
      </c>
      <c r="G85" s="18">
        <v>0.32822495205</v>
      </c>
      <c r="H85" s="13">
        <f>((G85-F85)/F85)*100</f>
        <v>-69.18847792588365</v>
      </c>
      <c r="I85" s="14">
        <f>(G85/G$183)*100</f>
        <v>0.0012455256461805348</v>
      </c>
      <c r="J85" s="19">
        <v>0</v>
      </c>
      <c r="K85" s="19">
        <v>0</v>
      </c>
      <c r="L85" s="36" t="s">
        <v>41</v>
      </c>
      <c r="M85" s="19">
        <v>0</v>
      </c>
      <c r="N85" s="19">
        <v>0</v>
      </c>
      <c r="O85" s="36" t="s">
        <v>41</v>
      </c>
      <c r="P85" s="14">
        <f>(N85/N$183)*100</f>
        <v>0</v>
      </c>
      <c r="Q85" s="19">
        <v>12399</v>
      </c>
      <c r="R85" s="15">
        <v>0</v>
      </c>
      <c r="S85" s="13">
        <f>((R85-Q85)/Q85)*100</f>
        <v>-100</v>
      </c>
      <c r="T85" s="19">
        <v>142865</v>
      </c>
      <c r="U85" s="19">
        <v>53944</v>
      </c>
      <c r="V85" s="13">
        <f>((U85-T85)/T85)*100</f>
        <v>-62.24127672977986</v>
      </c>
      <c r="W85" s="14">
        <f>(U85/U$183)*100</f>
        <v>1.0093051634461043</v>
      </c>
      <c r="X85" s="18">
        <v>32.8598</v>
      </c>
      <c r="Y85" s="18">
        <v>0</v>
      </c>
      <c r="Z85" s="13">
        <f>((Y85-X85)/X85)*100</f>
        <v>-100</v>
      </c>
      <c r="AA85" s="18">
        <v>364.41904999999997</v>
      </c>
      <c r="AB85" s="18">
        <v>112.41372</v>
      </c>
      <c r="AC85" s="13">
        <f>((AB85-AA85)/AA85)*100</f>
        <v>-69.15262250971786</v>
      </c>
      <c r="AD85" s="14">
        <f>(AB85/AB$183)*100</f>
        <v>0.14420375994213833</v>
      </c>
    </row>
    <row r="86" spans="1:30" ht="14.25">
      <c r="A86" s="4"/>
      <c r="B86" s="10" t="s">
        <v>23</v>
      </c>
      <c r="C86" s="18">
        <v>0</v>
      </c>
      <c r="D86" s="18">
        <v>0</v>
      </c>
      <c r="E86" s="36" t="s">
        <v>41</v>
      </c>
      <c r="F86" s="18">
        <v>0</v>
      </c>
      <c r="G86" s="18">
        <v>0</v>
      </c>
      <c r="H86" s="36" t="s">
        <v>41</v>
      </c>
      <c r="I86" s="14">
        <f>(G86/G$184)*100</f>
        <v>0</v>
      </c>
      <c r="J86" s="19">
        <v>0</v>
      </c>
      <c r="K86" s="19">
        <v>0</v>
      </c>
      <c r="L86" s="36" t="s">
        <v>41</v>
      </c>
      <c r="M86" s="19">
        <v>0</v>
      </c>
      <c r="N86" s="19">
        <v>0</v>
      </c>
      <c r="O86" s="36" t="s">
        <v>41</v>
      </c>
      <c r="P86" s="14">
        <f>(N86/N$184)*100</f>
        <v>0</v>
      </c>
      <c r="Q86" s="19">
        <v>0</v>
      </c>
      <c r="R86" s="15">
        <v>0</v>
      </c>
      <c r="S86" s="36" t="s">
        <v>41</v>
      </c>
      <c r="T86" s="19">
        <v>0</v>
      </c>
      <c r="U86" s="19">
        <v>0</v>
      </c>
      <c r="V86" s="36" t="s">
        <v>41</v>
      </c>
      <c r="W86" s="14">
        <f>(U86/U$184)*100</f>
        <v>0</v>
      </c>
      <c r="X86" s="18">
        <v>0</v>
      </c>
      <c r="Y86" s="18">
        <v>0</v>
      </c>
      <c r="Z86" s="36" t="s">
        <v>41</v>
      </c>
      <c r="AA86" s="18">
        <v>0</v>
      </c>
      <c r="AB86" s="18">
        <v>0</v>
      </c>
      <c r="AC86" s="36" t="s">
        <v>41</v>
      </c>
      <c r="AD86" s="14">
        <f>(AB86/AB$184)*100</f>
        <v>0</v>
      </c>
    </row>
    <row r="87" spans="1:30" ht="14.25">
      <c r="A87" s="4"/>
      <c r="B87" s="10"/>
      <c r="C87" s="18"/>
      <c r="D87" s="18"/>
      <c r="E87" s="13"/>
      <c r="F87" s="18"/>
      <c r="G87" s="18"/>
      <c r="H87" s="13"/>
      <c r="I87" s="14"/>
      <c r="J87" s="19"/>
      <c r="K87" s="19"/>
      <c r="L87" s="13"/>
      <c r="M87" s="19"/>
      <c r="N87" s="19"/>
      <c r="O87" s="13"/>
      <c r="P87" s="14"/>
      <c r="Q87" s="19"/>
      <c r="R87" s="15"/>
      <c r="S87" s="13"/>
      <c r="T87" s="19"/>
      <c r="U87" s="19"/>
      <c r="V87" s="13"/>
      <c r="W87" s="14"/>
      <c r="X87" s="18"/>
      <c r="Y87" s="18"/>
      <c r="Z87" s="13"/>
      <c r="AA87" s="18"/>
      <c r="AB87" s="18"/>
      <c r="AC87" s="13"/>
      <c r="AD87" s="14"/>
    </row>
    <row r="88" spans="1:30" ht="15">
      <c r="A88" s="4">
        <v>13</v>
      </c>
      <c r="B88" s="5" t="s">
        <v>28</v>
      </c>
      <c r="C88" s="6">
        <f>C89+C90+C91+C92+C93</f>
        <v>182.94675381500005</v>
      </c>
      <c r="D88" s="6">
        <f>D89+D90+D91+D92+D93</f>
        <v>156.15040785679992</v>
      </c>
      <c r="E88" s="7">
        <f>((D88-C88)/C88)*100</f>
        <v>-14.647073752014869</v>
      </c>
      <c r="F88" s="6">
        <f>F89+F90+F91+F92+F93</f>
        <v>1336.416679072</v>
      </c>
      <c r="G88" s="6">
        <f>G89+G90+G91+G92+G93</f>
        <v>1282.2368682830308</v>
      </c>
      <c r="H88" s="7">
        <f>((G88-F88)/F88)*100</f>
        <v>-4.054110640596867</v>
      </c>
      <c r="I88" s="8">
        <f>(G88/G$179)*100</f>
        <v>0.659820717153198</v>
      </c>
      <c r="J88" s="9">
        <f>J89+J90+J91+J92+J93</f>
        <v>14079</v>
      </c>
      <c r="K88" s="9">
        <f>K89+K90+K91+K92+K93</f>
        <v>18330</v>
      </c>
      <c r="L88" s="7">
        <f>((K88-J88)/J88)*100</f>
        <v>30.193905817174517</v>
      </c>
      <c r="M88" s="9">
        <f>M89+M90+M91+M92+M93</f>
        <v>119029</v>
      </c>
      <c r="N88" s="9">
        <f>N89+N90+N91+N92+N93</f>
        <v>135518</v>
      </c>
      <c r="O88" s="7">
        <f>((N88-M88)/M88)*100</f>
        <v>13.852926597719883</v>
      </c>
      <c r="P88" s="8">
        <f>(N88/N$179)*100</f>
        <v>0.6586245120021897</v>
      </c>
      <c r="Q88" s="9">
        <f>Q89+Q90+Q91+Q92+Q93</f>
        <v>799436</v>
      </c>
      <c r="R88" s="9">
        <f>R89+R90+R91+R92+R93</f>
        <v>424568</v>
      </c>
      <c r="S88" s="7">
        <f>((R88-Q88)/Q88)*100</f>
        <v>-46.89155854877689</v>
      </c>
      <c r="T88" s="9">
        <f>T89+T90+T91+T92+T93</f>
        <v>1613787</v>
      </c>
      <c r="U88" s="9">
        <f>U89+U90+U91+U92+U93</f>
        <v>3128982</v>
      </c>
      <c r="V88" s="7">
        <f>((U88-T88)/T88)*100</f>
        <v>93.89064356076732</v>
      </c>
      <c r="W88" s="8">
        <f>(U88/U$179)*100</f>
        <v>1.983752976003203</v>
      </c>
      <c r="X88" s="6">
        <f>X89+X90+X91+X92+X93</f>
        <v>13460.25393477</v>
      </c>
      <c r="Y88" s="6">
        <f>Y89+Y90+Y91+Y92+Y93</f>
        <v>10502.435229350014</v>
      </c>
      <c r="Z88" s="7">
        <f>((Y88-X88)/X88)*100</f>
        <v>-21.974464373064055</v>
      </c>
      <c r="AA88" s="6">
        <f>AA89+AA90+AA91+AA92+AA93</f>
        <v>85429.64340470001</v>
      </c>
      <c r="AB88" s="6">
        <f>AB89+AB90+AB91+AB92+AB93</f>
        <v>99596.09726140002</v>
      </c>
      <c r="AC88" s="7">
        <f>((AB88-AA88)/AA88)*100</f>
        <v>16.582597435869236</v>
      </c>
      <c r="AD88" s="8">
        <f>(AB88/AB$179)*100</f>
        <v>2.870562584150069</v>
      </c>
    </row>
    <row r="89" spans="1:30" s="3" customFormat="1" ht="15">
      <c r="A89" s="4"/>
      <c r="B89" s="10" t="s">
        <v>2</v>
      </c>
      <c r="C89" s="12">
        <v>1.0539043000000001</v>
      </c>
      <c r="D89" s="12">
        <v>2.1181501999999988</v>
      </c>
      <c r="E89" s="13">
        <f>((D89-C89)/C89)*100</f>
        <v>100.98126556652235</v>
      </c>
      <c r="F89" s="12">
        <v>15.369213199999999</v>
      </c>
      <c r="G89" s="12">
        <v>15.944546500000001</v>
      </c>
      <c r="H89" s="13">
        <f>((G89-F89)/F89)*100</f>
        <v>3.74341413911808</v>
      </c>
      <c r="I89" s="14">
        <f>(G89/G$180)*100</f>
        <v>0.06585505693311003</v>
      </c>
      <c r="J89" s="16">
        <v>1981</v>
      </c>
      <c r="K89" s="16">
        <v>173</v>
      </c>
      <c r="L89" s="13">
        <f>((K89-J89)/J89)*100</f>
        <v>-91.26703685007573</v>
      </c>
      <c r="M89" s="16">
        <v>18653</v>
      </c>
      <c r="N89" s="16">
        <v>15492</v>
      </c>
      <c r="O89" s="13">
        <f>((N89-M89)/M89)*100</f>
        <v>-16.946335710073445</v>
      </c>
      <c r="P89" s="14">
        <f>(N89/N$180)*100</f>
        <v>1.8900266082367194</v>
      </c>
      <c r="Q89" s="16">
        <v>0</v>
      </c>
      <c r="R89" s="15">
        <v>0</v>
      </c>
      <c r="S89" s="36" t="s">
        <v>41</v>
      </c>
      <c r="T89" s="16">
        <v>0</v>
      </c>
      <c r="U89" s="16">
        <v>0</v>
      </c>
      <c r="V89" s="36" t="s">
        <v>41</v>
      </c>
      <c r="W89" s="36" t="s">
        <v>41</v>
      </c>
      <c r="X89" s="12">
        <v>3.2613610399999993</v>
      </c>
      <c r="Y89" s="12">
        <v>4.0607053</v>
      </c>
      <c r="Z89" s="13">
        <f>((Y89-X89)/X89)*100</f>
        <v>24.50952992312686</v>
      </c>
      <c r="AA89" s="12">
        <v>28.277208199999997</v>
      </c>
      <c r="AB89" s="12">
        <v>28.200504199999997</v>
      </c>
      <c r="AC89" s="13">
        <f>((AB89-AA89)/AA89)*100</f>
        <v>-0.27125733013487324</v>
      </c>
      <c r="AD89" s="14">
        <f>(AB89/AB$180)*100</f>
        <v>0.14131900609570536</v>
      </c>
    </row>
    <row r="90" spans="1:30" ht="14.25">
      <c r="A90" s="4"/>
      <c r="B90" s="10" t="s">
        <v>3</v>
      </c>
      <c r="C90" s="12">
        <v>60.916717</v>
      </c>
      <c r="D90" s="12">
        <v>99.82272080000003</v>
      </c>
      <c r="E90" s="13">
        <f>((D90-C90)/C90)*100</f>
        <v>63.867532125869545</v>
      </c>
      <c r="F90" s="12">
        <v>408.86606449999994</v>
      </c>
      <c r="G90" s="12">
        <v>553.7864365</v>
      </c>
      <c r="H90" s="13">
        <f>((G90-F90)/F90)*100</f>
        <v>35.444460810711305</v>
      </c>
      <c r="I90" s="14">
        <f>(G90/G$181)*100</f>
        <v>1.116272678030478</v>
      </c>
      <c r="J90" s="16">
        <v>12087</v>
      </c>
      <c r="K90" s="16">
        <v>18147</v>
      </c>
      <c r="L90" s="13">
        <f>((K90-J90)/J90)*100</f>
        <v>50.136510300322655</v>
      </c>
      <c r="M90" s="16">
        <v>100294</v>
      </c>
      <c r="N90" s="16">
        <v>119914</v>
      </c>
      <c r="O90" s="13">
        <f>((N90-M90)/M90)*100</f>
        <v>19.5624862903065</v>
      </c>
      <c r="P90" s="14">
        <f>(N90/N$181)*100</f>
        <v>0.607805275235217</v>
      </c>
      <c r="Q90" s="16">
        <v>0</v>
      </c>
      <c r="R90" s="20">
        <v>0</v>
      </c>
      <c r="S90" s="36" t="s">
        <v>41</v>
      </c>
      <c r="T90" s="16">
        <v>0</v>
      </c>
      <c r="U90" s="16">
        <v>0</v>
      </c>
      <c r="V90" s="36" t="s">
        <v>41</v>
      </c>
      <c r="W90" s="36" t="s">
        <v>41</v>
      </c>
      <c r="X90" s="12">
        <v>563.1169228</v>
      </c>
      <c r="Y90" s="12">
        <v>924.05662017</v>
      </c>
      <c r="Z90" s="13">
        <f>((Y90-X90)/X90)*100</f>
        <v>64.09675908429297</v>
      </c>
      <c r="AA90" s="12">
        <v>4573.760293100001</v>
      </c>
      <c r="AB90" s="12">
        <v>5794.5697256</v>
      </c>
      <c r="AC90" s="13">
        <f>((AB90-AA90)/AA90)*100</f>
        <v>26.691591912713896</v>
      </c>
      <c r="AD90" s="14">
        <f>(AB90/AB$181)*100</f>
        <v>0.43141054069674784</v>
      </c>
    </row>
    <row r="91" spans="1:30" s="23" customFormat="1" ht="15">
      <c r="A91" s="4"/>
      <c r="B91" s="10" t="s">
        <v>4</v>
      </c>
      <c r="C91" s="12">
        <v>120.93077832400004</v>
      </c>
      <c r="D91" s="12">
        <v>54.1472919057999</v>
      </c>
      <c r="E91" s="13">
        <f>((D91-C91)/C91)*100</f>
        <v>-55.22455684463764</v>
      </c>
      <c r="F91" s="12">
        <v>911.958546209</v>
      </c>
      <c r="G91" s="12">
        <v>712.1720740570307</v>
      </c>
      <c r="H91" s="13">
        <f>((G91-F91)/F91)*100</f>
        <v>-21.907407193285167</v>
      </c>
      <c r="I91" s="14">
        <f>(G91/G$182)*100</f>
        <v>0.7898753245415524</v>
      </c>
      <c r="J91" s="16">
        <v>11</v>
      </c>
      <c r="K91" s="16">
        <v>9</v>
      </c>
      <c r="L91" s="13">
        <f>((K91-J91)/J91)*100</f>
        <v>-18.181818181818183</v>
      </c>
      <c r="M91" s="16">
        <v>79</v>
      </c>
      <c r="N91" s="16">
        <v>110</v>
      </c>
      <c r="O91" s="13">
        <f>((N91-M91)/M91)*100</f>
        <v>39.24050632911392</v>
      </c>
      <c r="P91" s="14">
        <f>(N91/N$182)*100</f>
        <v>6.155567991046446</v>
      </c>
      <c r="Q91" s="16">
        <v>799319</v>
      </c>
      <c r="R91" s="15">
        <v>424499</v>
      </c>
      <c r="S91" s="13">
        <f>((R91-Q91)/Q91)*100</f>
        <v>-46.89241717011606</v>
      </c>
      <c r="T91" s="16">
        <v>1612921</v>
      </c>
      <c r="U91" s="16">
        <v>3128357</v>
      </c>
      <c r="V91" s="13">
        <f>((U91-T91)/T91)*100</f>
        <v>93.95599660491742</v>
      </c>
      <c r="W91" s="14">
        <f>(U91/U$182)*100</f>
        <v>3.512985609081909</v>
      </c>
      <c r="X91" s="12">
        <v>12875.90694683</v>
      </c>
      <c r="Y91" s="12">
        <v>9560.828858300014</v>
      </c>
      <c r="Z91" s="13">
        <f>((Y91-X91)/X91)*100</f>
        <v>-25.74636569073797</v>
      </c>
      <c r="AA91" s="12">
        <v>80718.1601871</v>
      </c>
      <c r="AB91" s="12">
        <v>93674.71439230003</v>
      </c>
      <c r="AC91" s="13">
        <f>((AB91-AA91)/AA91)*100</f>
        <v>16.05159752795094</v>
      </c>
      <c r="AD91" s="14">
        <f>(AB91/AB$182)*100</f>
        <v>12.277992922491844</v>
      </c>
    </row>
    <row r="92" spans="1:30" s="23" customFormat="1" ht="15">
      <c r="A92" s="4"/>
      <c r="B92" s="10" t="s">
        <v>5</v>
      </c>
      <c r="C92" s="12">
        <v>0.04535419099999999</v>
      </c>
      <c r="D92" s="12">
        <v>0.062244950999999986</v>
      </c>
      <c r="E92" s="13">
        <f>((D92-C92)/C92)*100</f>
        <v>37.24189458037076</v>
      </c>
      <c r="F92" s="12">
        <v>0.22285516299999997</v>
      </c>
      <c r="G92" s="12">
        <v>0.33381122599999996</v>
      </c>
      <c r="H92" s="13">
        <f>((G92-F92)/F92)*100</f>
        <v>49.788419306219986</v>
      </c>
      <c r="I92" s="14">
        <f>(G92/G$183)*100</f>
        <v>0.0012667240572941886</v>
      </c>
      <c r="J92" s="16">
        <v>0</v>
      </c>
      <c r="K92" s="16">
        <v>1</v>
      </c>
      <c r="L92" s="36" t="s">
        <v>41</v>
      </c>
      <c r="M92" s="16">
        <v>3</v>
      </c>
      <c r="N92" s="16">
        <v>2</v>
      </c>
      <c r="O92" s="13">
        <f>((N92-M92)/M92)*100</f>
        <v>-33.33333333333333</v>
      </c>
      <c r="P92" s="14">
        <f>(N92/N$183)*100</f>
        <v>0.09078529278256922</v>
      </c>
      <c r="Q92" s="16">
        <v>117</v>
      </c>
      <c r="R92" s="15">
        <v>69</v>
      </c>
      <c r="S92" s="13">
        <f>((R92-Q92)/Q92)*100</f>
        <v>-41.02564102564102</v>
      </c>
      <c r="T92" s="16">
        <v>866</v>
      </c>
      <c r="U92" s="16">
        <v>625</v>
      </c>
      <c r="V92" s="13">
        <f>((U92-T92)/T92)*100</f>
        <v>-27.829099307159353</v>
      </c>
      <c r="W92" s="14">
        <f>(U92/U$183)*100</f>
        <v>0.011693899732200341</v>
      </c>
      <c r="X92" s="12">
        <v>17.968704099999997</v>
      </c>
      <c r="Y92" s="12">
        <v>13.489045579999999</v>
      </c>
      <c r="Z92" s="13">
        <f>((Y92-X92)/X92)*100</f>
        <v>-24.930337185529137</v>
      </c>
      <c r="AA92" s="12">
        <v>109.4457163</v>
      </c>
      <c r="AB92" s="12">
        <v>98.61263930000001</v>
      </c>
      <c r="AC92" s="13">
        <f>((AB92-AA92)/AA92)*100</f>
        <v>-9.898127917867159</v>
      </c>
      <c r="AD92" s="14">
        <f>(AB92/AB$183)*100</f>
        <v>0.12649980238068695</v>
      </c>
    </row>
    <row r="93" spans="1:30" s="24" customFormat="1" ht="14.25">
      <c r="A93" s="4"/>
      <c r="B93" s="10" t="s">
        <v>23</v>
      </c>
      <c r="C93" s="12">
        <v>0</v>
      </c>
      <c r="D93" s="12">
        <v>0</v>
      </c>
      <c r="E93" s="36" t="s">
        <v>41</v>
      </c>
      <c r="F93" s="12">
        <v>0</v>
      </c>
      <c r="G93" s="12">
        <v>0</v>
      </c>
      <c r="H93" s="36" t="s">
        <v>41</v>
      </c>
      <c r="I93" s="14">
        <f>(G93/G$184)*100</f>
        <v>0</v>
      </c>
      <c r="J93" s="16">
        <v>0</v>
      </c>
      <c r="K93" s="16">
        <v>0</v>
      </c>
      <c r="L93" s="36" t="s">
        <v>41</v>
      </c>
      <c r="M93" s="16">
        <v>0</v>
      </c>
      <c r="N93" s="16">
        <v>0</v>
      </c>
      <c r="O93" s="36" t="s">
        <v>41</v>
      </c>
      <c r="P93" s="14">
        <f>(N93/N$184)*100</f>
        <v>0</v>
      </c>
      <c r="Q93" s="16">
        <v>0</v>
      </c>
      <c r="R93" s="15">
        <v>0</v>
      </c>
      <c r="S93" s="36" t="s">
        <v>41</v>
      </c>
      <c r="T93" s="16">
        <v>0</v>
      </c>
      <c r="U93" s="16">
        <v>0</v>
      </c>
      <c r="V93" s="36" t="s">
        <v>41</v>
      </c>
      <c r="W93" s="14">
        <f>(U93/U$184)*100</f>
        <v>0</v>
      </c>
      <c r="X93" s="12">
        <v>0</v>
      </c>
      <c r="Y93" s="12">
        <v>0</v>
      </c>
      <c r="Z93" s="36" t="s">
        <v>41</v>
      </c>
      <c r="AA93" s="12">
        <v>0</v>
      </c>
      <c r="AB93" s="12">
        <v>0</v>
      </c>
      <c r="AC93" s="36" t="s">
        <v>41</v>
      </c>
      <c r="AD93" s="14">
        <f>(AB93/AB$184)*100</f>
        <v>0</v>
      </c>
    </row>
    <row r="94" spans="1:30" s="24" customFormat="1" ht="14.25">
      <c r="A94" s="4"/>
      <c r="B94" s="10"/>
      <c r="C94" s="12"/>
      <c r="D94" s="12"/>
      <c r="E94" s="13"/>
      <c r="F94" s="12"/>
      <c r="G94" s="12"/>
      <c r="H94" s="13"/>
      <c r="I94" s="14"/>
      <c r="J94" s="16"/>
      <c r="K94" s="16"/>
      <c r="L94" s="13"/>
      <c r="M94" s="16"/>
      <c r="N94" s="16"/>
      <c r="O94" s="13"/>
      <c r="P94" s="14"/>
      <c r="Q94" s="16"/>
      <c r="R94" s="15"/>
      <c r="S94" s="13"/>
      <c r="T94" s="16"/>
      <c r="U94" s="16"/>
      <c r="V94" s="13"/>
      <c r="W94" s="14"/>
      <c r="X94" s="12"/>
      <c r="Y94" s="12"/>
      <c r="Z94" s="13"/>
      <c r="AA94" s="12"/>
      <c r="AB94" s="12"/>
      <c r="AC94" s="13"/>
      <c r="AD94" s="14"/>
    </row>
    <row r="95" spans="1:30" s="24" customFormat="1" ht="15">
      <c r="A95" s="4">
        <v>14</v>
      </c>
      <c r="B95" s="5" t="s">
        <v>32</v>
      </c>
      <c r="C95" s="6">
        <f>C96+C97+C98+C99+C100</f>
        <v>344.1120641249933</v>
      </c>
      <c r="D95" s="6">
        <f>D96+D97+D98+D99+D100</f>
        <v>583.3360077859954</v>
      </c>
      <c r="E95" s="7">
        <f aca="true" t="shared" si="76" ref="E95:E100">((D95-C95)/C95)*100</f>
        <v>69.51919697128311</v>
      </c>
      <c r="F95" s="6">
        <f>F96+F97+F98+F99+F100</f>
        <v>2373.531145643009</v>
      </c>
      <c r="G95" s="6">
        <f>G96+G97+G98+G99+G100</f>
        <v>3500.771956353994</v>
      </c>
      <c r="H95" s="7">
        <f aca="true" t="shared" si="77" ref="H95:H100">((G95-F95)/F95)*100</f>
        <v>47.49214320529197</v>
      </c>
      <c r="I95" s="8">
        <f>(G95/G$179)*100</f>
        <v>1.8014470804636318</v>
      </c>
      <c r="J95" s="9">
        <f>J96+J97+J98+J99+J100</f>
        <v>39288</v>
      </c>
      <c r="K95" s="9">
        <f>K96+K97+K98+K99+K100</f>
        <v>40468</v>
      </c>
      <c r="L95" s="7">
        <f aca="true" t="shared" si="78" ref="L95:L100">((K95-J95)/J95)*100</f>
        <v>3.00346161677866</v>
      </c>
      <c r="M95" s="9">
        <f>M96+M97+M98+M99+M100</f>
        <v>208109</v>
      </c>
      <c r="N95" s="9">
        <f>N96+N97+N98+N99+N100</f>
        <v>218751</v>
      </c>
      <c r="O95" s="7">
        <f aca="true" t="shared" si="79" ref="O95:O100">((N95-M95)/M95)*100</f>
        <v>5.113666395975186</v>
      </c>
      <c r="P95" s="8">
        <f>(N95/N$179)*100</f>
        <v>1.063141210946081</v>
      </c>
      <c r="Q95" s="9">
        <f>Q96+Q97+Q98+Q99+Q100</f>
        <v>969950</v>
      </c>
      <c r="R95" s="9">
        <f>R96+R97+R98+R99+R100</f>
        <v>1244211</v>
      </c>
      <c r="S95" s="7">
        <f aca="true" t="shared" si="80" ref="S95:S100">((R95-Q95)/Q95)*100</f>
        <v>28.275787411722252</v>
      </c>
      <c r="T95" s="9">
        <f>T96+T97+T98+T99+T100</f>
        <v>8942368</v>
      </c>
      <c r="U95" s="9">
        <f>U96+U97+U98+U99+U100</f>
        <v>10919779</v>
      </c>
      <c r="V95" s="7">
        <f aca="true" t="shared" si="81" ref="V95:V100">((U95-T95)/T95)*100</f>
        <v>22.112834094951136</v>
      </c>
      <c r="W95" s="8">
        <f>(U95/U$179)*100</f>
        <v>6.923064462674211</v>
      </c>
      <c r="X95" s="6">
        <f>X96+X97+X98+X99+X100</f>
        <v>16014.815138109992</v>
      </c>
      <c r="Y95" s="6">
        <f>Y96+Y97+Y98+Y99+Y100</f>
        <v>18119.024883394</v>
      </c>
      <c r="Z95" s="7">
        <f aca="true" t="shared" si="82" ref="Z95:Z100">((Y95-X95)/X95)*100</f>
        <v>13.139144767751201</v>
      </c>
      <c r="AA95" s="6">
        <f>AA96+AA97+AA98+AA99+AA100</f>
        <v>131165.58297705004</v>
      </c>
      <c r="AB95" s="6">
        <f>AB96+AB97+AB98+AB99+AB100</f>
        <v>133023.874269517</v>
      </c>
      <c r="AC95" s="7">
        <f aca="true" t="shared" si="83" ref="AC95:AC100">((AB95-AA95)/AA95)*100</f>
        <v>1.4167522076214878</v>
      </c>
      <c r="AD95" s="8">
        <f>(AB95/AB$179)*100</f>
        <v>3.834019271604045</v>
      </c>
    </row>
    <row r="96" spans="1:30" s="24" customFormat="1" ht="14.25">
      <c r="A96" s="4"/>
      <c r="B96" s="10" t="s">
        <v>2</v>
      </c>
      <c r="C96" s="18">
        <v>44.8198751</v>
      </c>
      <c r="D96" s="18">
        <v>108.26938399999999</v>
      </c>
      <c r="E96" s="13">
        <f t="shared" si="76"/>
        <v>141.5655638451344</v>
      </c>
      <c r="F96" s="18">
        <v>251.44141470000002</v>
      </c>
      <c r="G96" s="18">
        <v>485.4079147999999</v>
      </c>
      <c r="H96" s="13">
        <f t="shared" si="77"/>
        <v>93.05010488393496</v>
      </c>
      <c r="I96" s="14">
        <f>(G96/G$180)*100</f>
        <v>2.004858894226701</v>
      </c>
      <c r="J96" s="19">
        <v>7502</v>
      </c>
      <c r="K96" s="19">
        <v>6193</v>
      </c>
      <c r="L96" s="13">
        <f t="shared" si="78"/>
        <v>-17.44868035190616</v>
      </c>
      <c r="M96" s="19">
        <v>37022</v>
      </c>
      <c r="N96" s="19">
        <v>34621</v>
      </c>
      <c r="O96" s="13">
        <f t="shared" si="79"/>
        <v>-6.4853330452163584</v>
      </c>
      <c r="P96" s="14">
        <f>(N96/N$180)*100</f>
        <v>4.223767828799604</v>
      </c>
      <c r="Q96" s="19">
        <v>0</v>
      </c>
      <c r="R96" s="15">
        <v>0</v>
      </c>
      <c r="S96" s="36" t="s">
        <v>41</v>
      </c>
      <c r="T96" s="19">
        <v>0</v>
      </c>
      <c r="U96" s="19">
        <v>0</v>
      </c>
      <c r="V96" s="36" t="s">
        <v>41</v>
      </c>
      <c r="W96" s="36" t="s">
        <v>41</v>
      </c>
      <c r="X96" s="18">
        <v>398.8386853</v>
      </c>
      <c r="Y96" s="18">
        <v>664.9606009999999</v>
      </c>
      <c r="Z96" s="13">
        <f t="shared" si="82"/>
        <v>66.72419840613688</v>
      </c>
      <c r="AA96" s="18">
        <v>2431.6080579</v>
      </c>
      <c r="AB96" s="18">
        <v>3062.5228399999996</v>
      </c>
      <c r="AC96" s="13">
        <f t="shared" si="83"/>
        <v>25.94640119118844</v>
      </c>
      <c r="AD96" s="14">
        <f>(AB96/AB$180)*100</f>
        <v>15.346983898755855</v>
      </c>
    </row>
    <row r="97" spans="1:30" s="24" customFormat="1" ht="14.25">
      <c r="A97" s="4"/>
      <c r="B97" s="10" t="s">
        <v>3</v>
      </c>
      <c r="C97" s="18">
        <v>173.5463253999929</v>
      </c>
      <c r="D97" s="18">
        <v>208.69028829999567</v>
      </c>
      <c r="E97" s="13">
        <f t="shared" si="76"/>
        <v>20.25047941464753</v>
      </c>
      <c r="F97" s="18">
        <v>893.5079184189979</v>
      </c>
      <c r="G97" s="18">
        <v>996.6158795129976</v>
      </c>
      <c r="H97" s="13">
        <f t="shared" si="77"/>
        <v>11.539680731251083</v>
      </c>
      <c r="I97" s="14">
        <f>(G97/G$181)*100</f>
        <v>2.008888270761528</v>
      </c>
      <c r="J97" s="19">
        <v>31747</v>
      </c>
      <c r="K97" s="19">
        <v>34217</v>
      </c>
      <c r="L97" s="13">
        <f t="shared" si="78"/>
        <v>7.780262701987589</v>
      </c>
      <c r="M97" s="19">
        <v>170555</v>
      </c>
      <c r="N97" s="19">
        <v>183555</v>
      </c>
      <c r="O97" s="13">
        <f t="shared" si="79"/>
        <v>7.6221746650640565</v>
      </c>
      <c r="P97" s="14">
        <f>(N97/N$181)*100</f>
        <v>0.9303809171222732</v>
      </c>
      <c r="Q97" s="19">
        <v>0</v>
      </c>
      <c r="R97" s="15">
        <v>0</v>
      </c>
      <c r="S97" s="36" t="s">
        <v>41</v>
      </c>
      <c r="T97" s="19">
        <v>0</v>
      </c>
      <c r="U97" s="19">
        <v>0</v>
      </c>
      <c r="V97" s="36" t="s">
        <v>41</v>
      </c>
      <c r="W97" s="36" t="s">
        <v>41</v>
      </c>
      <c r="X97" s="18">
        <v>5059.9292977</v>
      </c>
      <c r="Y97" s="18">
        <v>5660.7752559</v>
      </c>
      <c r="Z97" s="13">
        <f t="shared" si="82"/>
        <v>11.874591972522545</v>
      </c>
      <c r="AA97" s="18">
        <v>29050.620197599997</v>
      </c>
      <c r="AB97" s="18">
        <v>32930.08545679999</v>
      </c>
      <c r="AC97" s="13">
        <f t="shared" si="83"/>
        <v>13.35415640978465</v>
      </c>
      <c r="AD97" s="14">
        <f>(AB97/AB$181)*100</f>
        <v>2.4516722802290887</v>
      </c>
    </row>
    <row r="98" spans="1:30" s="23" customFormat="1" ht="15">
      <c r="A98" s="4"/>
      <c r="B98" s="10" t="s">
        <v>4</v>
      </c>
      <c r="C98" s="18">
        <v>79.76029988100045</v>
      </c>
      <c r="D98" s="18">
        <v>100.0298661669999</v>
      </c>
      <c r="E98" s="13">
        <f t="shared" si="76"/>
        <v>25.413101901874647</v>
      </c>
      <c r="F98" s="18">
        <v>669.5634605740103</v>
      </c>
      <c r="G98" s="18">
        <v>835.8937558049962</v>
      </c>
      <c r="H98" s="13">
        <f t="shared" si="77"/>
        <v>24.841602779278396</v>
      </c>
      <c r="I98" s="14">
        <f>(G98/G$182)*100</f>
        <v>0.9270959585475906</v>
      </c>
      <c r="J98" s="19">
        <v>4</v>
      </c>
      <c r="K98" s="19">
        <v>27</v>
      </c>
      <c r="L98" s="13">
        <f t="shared" si="78"/>
        <v>575</v>
      </c>
      <c r="M98" s="19">
        <v>82</v>
      </c>
      <c r="N98" s="19">
        <v>165</v>
      </c>
      <c r="O98" s="13">
        <f t="shared" si="79"/>
        <v>101.21951219512195</v>
      </c>
      <c r="P98" s="14">
        <f>(N98/N$182)*100</f>
        <v>9.23335198656967</v>
      </c>
      <c r="Q98" s="19">
        <v>849773</v>
      </c>
      <c r="R98" s="15">
        <v>1212968</v>
      </c>
      <c r="S98" s="13">
        <f t="shared" si="80"/>
        <v>42.74023768700582</v>
      </c>
      <c r="T98" s="19">
        <v>7249727</v>
      </c>
      <c r="U98" s="19">
        <v>10108780</v>
      </c>
      <c r="V98" s="13">
        <f t="shared" si="81"/>
        <v>39.43669878879577</v>
      </c>
      <c r="W98" s="14">
        <f>(U98/U$182)*100</f>
        <v>11.351645181600125</v>
      </c>
      <c r="X98" s="18">
        <v>7256.4119241999915</v>
      </c>
      <c r="Y98" s="18">
        <v>8241.485783700002</v>
      </c>
      <c r="Z98" s="13">
        <f t="shared" si="82"/>
        <v>13.575219678679048</v>
      </c>
      <c r="AA98" s="18">
        <v>59259.762376800034</v>
      </c>
      <c r="AB98" s="18">
        <v>69712.2196662</v>
      </c>
      <c r="AC98" s="13">
        <f t="shared" si="83"/>
        <v>17.638371924171043</v>
      </c>
      <c r="AD98" s="14">
        <f>(AB98/AB$182)*100</f>
        <v>9.137216432689298</v>
      </c>
    </row>
    <row r="99" spans="1:30" s="24" customFormat="1" ht="14.25">
      <c r="A99" s="4"/>
      <c r="B99" s="10" t="s">
        <v>5</v>
      </c>
      <c r="C99" s="18">
        <v>1.2749062559999986</v>
      </c>
      <c r="D99" s="18">
        <v>0.054710537000000004</v>
      </c>
      <c r="E99" s="13">
        <f t="shared" si="76"/>
        <v>-95.70866197082964</v>
      </c>
      <c r="F99" s="18">
        <v>16.160202908000787</v>
      </c>
      <c r="G99" s="18">
        <v>3.6367581680000116</v>
      </c>
      <c r="H99" s="13">
        <f t="shared" si="77"/>
        <v>-77.49559093593138</v>
      </c>
      <c r="I99" s="14">
        <f>(G99/G$183)*100</f>
        <v>0.013800521681576867</v>
      </c>
      <c r="J99" s="19">
        <v>6</v>
      </c>
      <c r="K99" s="19">
        <v>4</v>
      </c>
      <c r="L99" s="13">
        <f t="shared" si="78"/>
        <v>-33.33333333333333</v>
      </c>
      <c r="M99" s="19">
        <v>42</v>
      </c>
      <c r="N99" s="19">
        <v>25</v>
      </c>
      <c r="O99" s="13">
        <f t="shared" si="79"/>
        <v>-40.476190476190474</v>
      </c>
      <c r="P99" s="14">
        <f>(N99/N$183)*100</f>
        <v>1.1348161597821154</v>
      </c>
      <c r="Q99" s="19">
        <v>84083</v>
      </c>
      <c r="R99" s="20">
        <v>3268</v>
      </c>
      <c r="S99" s="13">
        <f t="shared" si="80"/>
        <v>-96.11336417587384</v>
      </c>
      <c r="T99" s="19">
        <v>938745</v>
      </c>
      <c r="U99" s="19">
        <v>214996</v>
      </c>
      <c r="V99" s="13">
        <f t="shared" si="81"/>
        <v>-77.09750784291793</v>
      </c>
      <c r="W99" s="14">
        <f>(U99/U$183)*100</f>
        <v>4.022626666918631</v>
      </c>
      <c r="X99" s="18">
        <v>326.17155809999997</v>
      </c>
      <c r="Y99" s="18">
        <v>33.6714808</v>
      </c>
      <c r="Z99" s="13">
        <f t="shared" si="82"/>
        <v>-89.67675753332338</v>
      </c>
      <c r="AA99" s="18">
        <v>3994.0794726000017</v>
      </c>
      <c r="AB99" s="18">
        <v>1018.1719677</v>
      </c>
      <c r="AC99" s="13">
        <f t="shared" si="83"/>
        <v>-74.50796924085222</v>
      </c>
      <c r="AD99" s="14">
        <f>(AB99/AB$183)*100</f>
        <v>1.3061059273727922</v>
      </c>
    </row>
    <row r="100" spans="1:30" s="24" customFormat="1" ht="14.25">
      <c r="A100" s="4"/>
      <c r="B100" s="10" t="s">
        <v>23</v>
      </c>
      <c r="C100" s="18">
        <v>44.710657487999995</v>
      </c>
      <c r="D100" s="18">
        <v>166.29175878199993</v>
      </c>
      <c r="E100" s="13">
        <f t="shared" si="76"/>
        <v>271.9286812694074</v>
      </c>
      <c r="F100" s="18">
        <v>542.858149042</v>
      </c>
      <c r="G100" s="18">
        <v>1179.217648068</v>
      </c>
      <c r="H100" s="13">
        <f t="shared" si="77"/>
        <v>117.22390096731621</v>
      </c>
      <c r="I100" s="14">
        <f>(G100/G$184)*100</f>
        <v>29.522579156268996</v>
      </c>
      <c r="J100" s="19">
        <v>29</v>
      </c>
      <c r="K100" s="19">
        <v>27</v>
      </c>
      <c r="L100" s="13">
        <f t="shared" si="78"/>
        <v>-6.896551724137931</v>
      </c>
      <c r="M100" s="19">
        <v>408</v>
      </c>
      <c r="N100" s="19">
        <v>385</v>
      </c>
      <c r="O100" s="13">
        <f t="shared" si="79"/>
        <v>-5.637254901960785</v>
      </c>
      <c r="P100" s="14">
        <f>(N100/N$184)*100</f>
        <v>1.6569829997848073</v>
      </c>
      <c r="Q100" s="19">
        <v>36094</v>
      </c>
      <c r="R100" s="21">
        <v>27975</v>
      </c>
      <c r="S100" s="13">
        <f t="shared" si="80"/>
        <v>-22.4940433313016</v>
      </c>
      <c r="T100" s="19">
        <v>753896</v>
      </c>
      <c r="U100" s="19">
        <v>596003</v>
      </c>
      <c r="V100" s="13">
        <f t="shared" si="81"/>
        <v>-20.943604953468384</v>
      </c>
      <c r="W100" s="14">
        <f>(U100/U$184)*100</f>
        <v>0.9410396620168857</v>
      </c>
      <c r="X100" s="18">
        <v>2973.4636728099995</v>
      </c>
      <c r="Y100" s="18">
        <v>3518.131761994</v>
      </c>
      <c r="Z100" s="13">
        <f t="shared" si="82"/>
        <v>18.317630518393898</v>
      </c>
      <c r="AA100" s="18">
        <v>36429.51287215002</v>
      </c>
      <c r="AB100" s="18">
        <v>26300.874338817</v>
      </c>
      <c r="AC100" s="13">
        <f t="shared" si="83"/>
        <v>-27.803387239570416</v>
      </c>
      <c r="AD100" s="14">
        <f>(AB100/AB$184)*100</f>
        <v>2.0782320975233612</v>
      </c>
    </row>
    <row r="101" spans="1:30" s="24" customFormat="1" ht="14.25">
      <c r="A101" s="4"/>
      <c r="B101" s="10"/>
      <c r="C101" s="18"/>
      <c r="D101" s="18"/>
      <c r="E101" s="13"/>
      <c r="F101" s="18"/>
      <c r="G101" s="18"/>
      <c r="H101" s="13"/>
      <c r="I101" s="14"/>
      <c r="J101" s="19"/>
      <c r="K101" s="19"/>
      <c r="L101" s="13"/>
      <c r="M101" s="19"/>
      <c r="N101" s="19"/>
      <c r="O101" s="13"/>
      <c r="P101" s="14"/>
      <c r="Q101" s="19"/>
      <c r="R101" s="21"/>
      <c r="S101" s="13"/>
      <c r="T101" s="19"/>
      <c r="U101" s="19"/>
      <c r="V101" s="13"/>
      <c r="W101" s="14"/>
      <c r="X101" s="18"/>
      <c r="Y101" s="18"/>
      <c r="Z101" s="13"/>
      <c r="AA101" s="18"/>
      <c r="AB101" s="18"/>
      <c r="AC101" s="13"/>
      <c r="AD101" s="14"/>
    </row>
    <row r="102" spans="1:30" s="24" customFormat="1" ht="15">
      <c r="A102" s="4">
        <v>15</v>
      </c>
      <c r="B102" s="5" t="s">
        <v>17</v>
      </c>
      <c r="C102" s="6">
        <f>C103+C104+C105+C106+C107</f>
        <v>521.7918759080001</v>
      </c>
      <c r="D102" s="6">
        <f>D103+D104+D105+D106+D107</f>
        <v>637.1360597999992</v>
      </c>
      <c r="E102" s="7">
        <f aca="true" t="shared" si="84" ref="E102:E107">((D102-C102)/C102)*100</f>
        <v>22.10540048966498</v>
      </c>
      <c r="F102" s="6">
        <f>F103+F104+F105+F106+F107</f>
        <v>3098.153560037</v>
      </c>
      <c r="G102" s="6">
        <f>G103+G104+G105+G106+G107</f>
        <v>3693.51202367</v>
      </c>
      <c r="H102" s="7">
        <f aca="true" t="shared" si="85" ref="H102:H107">((G102-F102)/F102)*100</f>
        <v>19.216557607489605</v>
      </c>
      <c r="I102" s="8">
        <f>(G102/G$179)*100</f>
        <v>1.9006283570173885</v>
      </c>
      <c r="J102" s="9">
        <f>J103+J104+J105+J106+J107</f>
        <v>61186</v>
      </c>
      <c r="K102" s="9">
        <f>K103+K104+K105+K106+K107</f>
        <v>62687</v>
      </c>
      <c r="L102" s="7">
        <f aca="true" t="shared" si="86" ref="L102:L107">((K102-J102)/J102)*100</f>
        <v>2.4531755630372962</v>
      </c>
      <c r="M102" s="9">
        <f>M103+M104+M105+M106+M107</f>
        <v>406447</v>
      </c>
      <c r="N102" s="9">
        <f>N103+N104+N105+N106+N107</f>
        <v>412300</v>
      </c>
      <c r="O102" s="7">
        <f aca="true" t="shared" si="87" ref="O102:O107">((N102-M102)/M102)*100</f>
        <v>1.440040152836655</v>
      </c>
      <c r="P102" s="8">
        <f>(N102/N$179)*100</f>
        <v>2.003799394165372</v>
      </c>
      <c r="Q102" s="9">
        <f>Q103+Q104+Q105+Q106+Q107</f>
        <v>577095</v>
      </c>
      <c r="R102" s="9">
        <f>R103+R104+R105+R106+R107</f>
        <v>587470</v>
      </c>
      <c r="S102" s="7">
        <f aca="true" t="shared" si="88" ref="S102:S107">((R102-Q102)/Q102)*100</f>
        <v>1.797797589651617</v>
      </c>
      <c r="T102" s="9">
        <f>T103+T104+T105+T106+T107</f>
        <v>2937976</v>
      </c>
      <c r="U102" s="9">
        <f>U103+U104+U105+U106+U107</f>
        <v>4096090</v>
      </c>
      <c r="V102" s="7">
        <f aca="true" t="shared" si="89" ref="V102:V107">((U102-T102)/T102)*100</f>
        <v>39.4187699286856</v>
      </c>
      <c r="W102" s="8">
        <f>(U102/U$179)*100</f>
        <v>2.5968927681517373</v>
      </c>
      <c r="X102" s="6">
        <f>X103+X104+X105+X106+X107</f>
        <v>21959.101057337</v>
      </c>
      <c r="Y102" s="6">
        <f>Y103+Y104+Y105+Y106+Y107</f>
        <v>25463.543379174378</v>
      </c>
      <c r="Z102" s="7">
        <f aca="true" t="shared" si="90" ref="Z102:Z107">((Y102-X102)/X102)*100</f>
        <v>15.958951656021773</v>
      </c>
      <c r="AA102" s="6">
        <f>AA103+AA104+AA105+AA106+AA107</f>
        <v>169892.384388337</v>
      </c>
      <c r="AB102" s="6">
        <f>AB103+AB104+AB105+AB106+AB107</f>
        <v>201342.03939642836</v>
      </c>
      <c r="AC102" s="7">
        <f aca="true" t="shared" si="91" ref="AC102:AC107">((AB102-AA102)/AA102)*100</f>
        <v>18.511515463932916</v>
      </c>
      <c r="AD102" s="8">
        <f>(AB102/AB$179)*100</f>
        <v>5.803088080760123</v>
      </c>
    </row>
    <row r="103" spans="1:30" s="25" customFormat="1" ht="15">
      <c r="A103" s="4"/>
      <c r="B103" s="10" t="s">
        <v>2</v>
      </c>
      <c r="C103" s="18">
        <v>118.32257362699629</v>
      </c>
      <c r="D103" s="18">
        <v>140.1259617170003</v>
      </c>
      <c r="E103" s="13">
        <f t="shared" si="84"/>
        <v>18.42707390623339</v>
      </c>
      <c r="F103" s="18">
        <v>635.0192293909968</v>
      </c>
      <c r="G103" s="18">
        <v>776.6692262509986</v>
      </c>
      <c r="H103" s="13">
        <f t="shared" si="85"/>
        <v>22.306410625682716</v>
      </c>
      <c r="I103" s="14">
        <f>(G103/G$180)*100</f>
        <v>3.207842638418975</v>
      </c>
      <c r="J103" s="19">
        <v>118</v>
      </c>
      <c r="K103" s="19">
        <v>216</v>
      </c>
      <c r="L103" s="13">
        <f t="shared" si="86"/>
        <v>83.05084745762711</v>
      </c>
      <c r="M103" s="19">
        <v>740</v>
      </c>
      <c r="N103" s="19">
        <v>1356</v>
      </c>
      <c r="O103" s="13">
        <f t="shared" si="87"/>
        <v>83.24324324324324</v>
      </c>
      <c r="P103" s="14">
        <f>(N103/N$180)*100</f>
        <v>0.16543222829647505</v>
      </c>
      <c r="Q103" s="19">
        <v>0</v>
      </c>
      <c r="R103" s="15">
        <v>0</v>
      </c>
      <c r="S103" s="36" t="s">
        <v>41</v>
      </c>
      <c r="T103" s="19">
        <v>0</v>
      </c>
      <c r="U103" s="19">
        <v>0</v>
      </c>
      <c r="V103" s="36" t="s">
        <v>41</v>
      </c>
      <c r="W103" s="36" t="s">
        <v>41</v>
      </c>
      <c r="X103" s="18">
        <v>302.51926172700314</v>
      </c>
      <c r="Y103" s="18">
        <v>326.77925311300106</v>
      </c>
      <c r="Z103" s="13">
        <f t="shared" si="90"/>
        <v>8.019321231813139</v>
      </c>
      <c r="AA103" s="18">
        <v>1663.8827602970036</v>
      </c>
      <c r="AB103" s="18">
        <v>1804.0691308640046</v>
      </c>
      <c r="AC103" s="13">
        <f t="shared" si="91"/>
        <v>8.425255307169456</v>
      </c>
      <c r="AD103" s="14">
        <f>(AB103/AB$180)*100</f>
        <v>9.04059213599607</v>
      </c>
    </row>
    <row r="104" spans="1:30" ht="14.25">
      <c r="A104" s="4"/>
      <c r="B104" s="10" t="s">
        <v>3</v>
      </c>
      <c r="C104" s="18">
        <v>366.2782281070039</v>
      </c>
      <c r="D104" s="18">
        <v>450.79328785299884</v>
      </c>
      <c r="E104" s="13">
        <f t="shared" si="84"/>
        <v>23.07400584052866</v>
      </c>
      <c r="F104" s="18">
        <v>2180.748229410003</v>
      </c>
      <c r="G104" s="18">
        <v>2616.361198192001</v>
      </c>
      <c r="H104" s="13">
        <f t="shared" si="85"/>
        <v>19.97539023107918</v>
      </c>
      <c r="I104" s="14">
        <f>(G104/G$181)*100</f>
        <v>5.27382458093268</v>
      </c>
      <c r="J104" s="19">
        <v>61034</v>
      </c>
      <c r="K104" s="19">
        <v>62401</v>
      </c>
      <c r="L104" s="13">
        <f t="shared" si="86"/>
        <v>2.2397352295441886</v>
      </c>
      <c r="M104" s="19">
        <v>405144</v>
      </c>
      <c r="N104" s="19">
        <v>410200</v>
      </c>
      <c r="O104" s="13">
        <f t="shared" si="87"/>
        <v>1.2479513456943705</v>
      </c>
      <c r="P104" s="14">
        <f>(N104/N$181)*100</f>
        <v>2.079171105137732</v>
      </c>
      <c r="Q104" s="19">
        <v>0</v>
      </c>
      <c r="R104" s="15">
        <v>0</v>
      </c>
      <c r="S104" s="36" t="s">
        <v>41</v>
      </c>
      <c r="T104" s="19">
        <v>0</v>
      </c>
      <c r="U104" s="19">
        <v>0</v>
      </c>
      <c r="V104" s="36" t="s">
        <v>41</v>
      </c>
      <c r="W104" s="36" t="s">
        <v>41</v>
      </c>
      <c r="X104" s="18">
        <v>15221.74153432</v>
      </c>
      <c r="Y104" s="18">
        <v>19018.692854705998</v>
      </c>
      <c r="Z104" s="13">
        <f t="shared" si="90"/>
        <v>24.94426351823888</v>
      </c>
      <c r="AA104" s="18">
        <v>110476.924686467</v>
      </c>
      <c r="AB104" s="18">
        <v>122021.194452729</v>
      </c>
      <c r="AC104" s="13">
        <f t="shared" si="91"/>
        <v>10.44948508389837</v>
      </c>
      <c r="AD104" s="14">
        <f>(AB104/AB$181)*100</f>
        <v>9.084579523264615</v>
      </c>
    </row>
    <row r="105" spans="1:30" ht="14.25">
      <c r="A105" s="4"/>
      <c r="B105" s="10" t="s">
        <v>4</v>
      </c>
      <c r="C105" s="18">
        <v>28.013648058999898</v>
      </c>
      <c r="D105" s="18">
        <v>34.90323536399999</v>
      </c>
      <c r="E105" s="13">
        <f t="shared" si="84"/>
        <v>24.593681231697655</v>
      </c>
      <c r="F105" s="18">
        <v>221.5971091699999</v>
      </c>
      <c r="G105" s="18">
        <v>219.05682353399996</v>
      </c>
      <c r="H105" s="13">
        <f t="shared" si="85"/>
        <v>-1.1463532378714998</v>
      </c>
      <c r="I105" s="14">
        <f>(G105/G$182)*100</f>
        <v>0.24295754619564564</v>
      </c>
      <c r="J105" s="19">
        <v>3</v>
      </c>
      <c r="K105" s="19">
        <v>5</v>
      </c>
      <c r="L105" s="13">
        <f t="shared" si="86"/>
        <v>66.66666666666666</v>
      </c>
      <c r="M105" s="19">
        <v>79</v>
      </c>
      <c r="N105" s="19">
        <v>98</v>
      </c>
      <c r="O105" s="13">
        <f t="shared" si="87"/>
        <v>24.050632911392405</v>
      </c>
      <c r="P105" s="14">
        <f>(N105/N$182)*100</f>
        <v>5.484051482932289</v>
      </c>
      <c r="Q105" s="19">
        <v>19283</v>
      </c>
      <c r="R105" s="15">
        <v>21138</v>
      </c>
      <c r="S105" s="13">
        <f t="shared" si="88"/>
        <v>9.619872426489653</v>
      </c>
      <c r="T105" s="19">
        <v>125153</v>
      </c>
      <c r="U105" s="19">
        <v>128900</v>
      </c>
      <c r="V105" s="13">
        <f t="shared" si="89"/>
        <v>2.9939354230421964</v>
      </c>
      <c r="W105" s="14">
        <f>(U105/U$182)*100</f>
        <v>0.14474813616561605</v>
      </c>
      <c r="X105" s="18">
        <v>1869.4419305000013</v>
      </c>
      <c r="Y105" s="18">
        <v>2315.712139999999</v>
      </c>
      <c r="Z105" s="13">
        <f t="shared" si="90"/>
        <v>23.87184122807379</v>
      </c>
      <c r="AA105" s="18">
        <v>13792.4453119</v>
      </c>
      <c r="AB105" s="18">
        <v>13416.1985057</v>
      </c>
      <c r="AC105" s="13">
        <f t="shared" si="91"/>
        <v>-2.727919507321724</v>
      </c>
      <c r="AD105" s="14">
        <f>(AB105/AB$182)*100</f>
        <v>1.7584680280943608</v>
      </c>
    </row>
    <row r="106" spans="1:30" ht="14.25">
      <c r="A106" s="4"/>
      <c r="B106" s="10" t="s">
        <v>5</v>
      </c>
      <c r="C106" s="18">
        <v>0</v>
      </c>
      <c r="D106" s="18">
        <v>0</v>
      </c>
      <c r="E106" s="36" t="s">
        <v>41</v>
      </c>
      <c r="F106" s="18">
        <v>0</v>
      </c>
      <c r="G106" s="18">
        <v>0</v>
      </c>
      <c r="H106" s="36" t="s">
        <v>41</v>
      </c>
      <c r="I106" s="14">
        <f>(G106/G$183)*100</f>
        <v>0</v>
      </c>
      <c r="J106" s="19">
        <v>0</v>
      </c>
      <c r="K106" s="19">
        <v>0</v>
      </c>
      <c r="L106" s="36" t="s">
        <v>41</v>
      </c>
      <c r="M106" s="19">
        <v>0</v>
      </c>
      <c r="N106" s="19">
        <v>0</v>
      </c>
      <c r="O106" s="36" t="s">
        <v>41</v>
      </c>
      <c r="P106" s="14">
        <f>(N106/N$183)*100</f>
        <v>0</v>
      </c>
      <c r="Q106" s="19">
        <v>0</v>
      </c>
      <c r="R106" s="15">
        <v>0</v>
      </c>
      <c r="S106" s="36" t="s">
        <v>41</v>
      </c>
      <c r="T106" s="19">
        <v>0</v>
      </c>
      <c r="U106" s="19">
        <v>0</v>
      </c>
      <c r="V106" s="36" t="s">
        <v>41</v>
      </c>
      <c r="W106" s="14">
        <f>(U106/U$183)*100</f>
        <v>0</v>
      </c>
      <c r="X106" s="18">
        <v>0</v>
      </c>
      <c r="Y106" s="18">
        <v>0</v>
      </c>
      <c r="Z106" s="36" t="s">
        <v>41</v>
      </c>
      <c r="AA106" s="18">
        <v>0</v>
      </c>
      <c r="AB106" s="18">
        <v>0</v>
      </c>
      <c r="AC106" s="36" t="s">
        <v>41</v>
      </c>
      <c r="AD106" s="14">
        <f>(AB106/AB$183)*100</f>
        <v>0</v>
      </c>
    </row>
    <row r="107" spans="1:30" s="3" customFormat="1" ht="15">
      <c r="A107" s="4"/>
      <c r="B107" s="10" t="s">
        <v>23</v>
      </c>
      <c r="C107" s="18">
        <v>9.177426114999998</v>
      </c>
      <c r="D107" s="18">
        <v>11.313574866000076</v>
      </c>
      <c r="E107" s="13">
        <f t="shared" si="84"/>
        <v>23.276120387487087</v>
      </c>
      <c r="F107" s="18">
        <v>60.788992065999985</v>
      </c>
      <c r="G107" s="18">
        <v>81.42477569300007</v>
      </c>
      <c r="H107" s="13">
        <f t="shared" si="85"/>
        <v>33.946579677773485</v>
      </c>
      <c r="I107" s="14">
        <f>(G107/G$184)*100</f>
        <v>2.0385290108373804</v>
      </c>
      <c r="J107" s="19">
        <v>31</v>
      </c>
      <c r="K107" s="19">
        <v>65</v>
      </c>
      <c r="L107" s="13">
        <f t="shared" si="86"/>
        <v>109.6774193548387</v>
      </c>
      <c r="M107" s="19">
        <v>484</v>
      </c>
      <c r="N107" s="19">
        <v>646</v>
      </c>
      <c r="O107" s="13">
        <f t="shared" si="87"/>
        <v>33.47107438016529</v>
      </c>
      <c r="P107" s="14">
        <f>(N107/N$184)*100</f>
        <v>2.7802883580804822</v>
      </c>
      <c r="Q107" s="19">
        <v>557812</v>
      </c>
      <c r="R107" s="15">
        <v>566332</v>
      </c>
      <c r="S107" s="13">
        <f t="shared" si="88"/>
        <v>1.5273963270779403</v>
      </c>
      <c r="T107" s="19">
        <v>2812823</v>
      </c>
      <c r="U107" s="19">
        <v>3967190</v>
      </c>
      <c r="V107" s="13">
        <f t="shared" si="89"/>
        <v>41.03944684752649</v>
      </c>
      <c r="W107" s="14">
        <f>(U107/U$184)*100</f>
        <v>6.263866350935765</v>
      </c>
      <c r="X107" s="18">
        <v>4565.398330789996</v>
      </c>
      <c r="Y107" s="18">
        <v>3802.3591313553798</v>
      </c>
      <c r="Z107" s="13">
        <f t="shared" si="90"/>
        <v>-16.713529557509172</v>
      </c>
      <c r="AA107" s="18">
        <v>43959.13162967301</v>
      </c>
      <c r="AB107" s="18">
        <v>64100.57730713534</v>
      </c>
      <c r="AC107" s="13">
        <f t="shared" si="91"/>
        <v>45.81857041021844</v>
      </c>
      <c r="AD107" s="14">
        <f>(AB107/AB$184)*100</f>
        <v>5.06507409272152</v>
      </c>
    </row>
    <row r="108" spans="1:30" s="3" customFormat="1" ht="15">
      <c r="A108" s="4"/>
      <c r="B108" s="10"/>
      <c r="C108" s="18"/>
      <c r="D108" s="18"/>
      <c r="E108" s="13"/>
      <c r="F108" s="18"/>
      <c r="G108" s="18"/>
      <c r="H108" s="13"/>
      <c r="I108" s="14"/>
      <c r="J108" s="19"/>
      <c r="K108" s="19"/>
      <c r="L108" s="13"/>
      <c r="M108" s="19"/>
      <c r="N108" s="19"/>
      <c r="O108" s="13"/>
      <c r="P108" s="14"/>
      <c r="Q108" s="19"/>
      <c r="R108" s="15"/>
      <c r="S108" s="13"/>
      <c r="T108" s="19"/>
      <c r="U108" s="19"/>
      <c r="V108" s="13"/>
      <c r="W108" s="14"/>
      <c r="X108" s="18"/>
      <c r="Y108" s="18"/>
      <c r="Z108" s="13"/>
      <c r="AA108" s="18"/>
      <c r="AB108" s="18"/>
      <c r="AC108" s="13"/>
      <c r="AD108" s="14"/>
    </row>
    <row r="109" spans="1:30" s="3" customFormat="1" ht="15">
      <c r="A109" s="4">
        <v>16</v>
      </c>
      <c r="B109" s="5" t="s">
        <v>19</v>
      </c>
      <c r="C109" s="6">
        <f>C110+C111+C112+C113+C114</f>
        <v>160.96454442100003</v>
      </c>
      <c r="D109" s="6">
        <f>D110+D111+D112+D113+D114</f>
        <v>198.52402284899998</v>
      </c>
      <c r="E109" s="7">
        <f aca="true" t="shared" si="92" ref="E109:E114">((D109-C109)/C109)*100</f>
        <v>23.334007226935498</v>
      </c>
      <c r="F109" s="6">
        <f>F110+F111+F112+F113+F114</f>
        <v>1032.3544478279998</v>
      </c>
      <c r="G109" s="6">
        <f>G110+G111+G112+G113+G114</f>
        <v>1244.0006472559999</v>
      </c>
      <c r="H109" s="7">
        <f aca="true" t="shared" si="93" ref="H109:H114">((G109-F109)/F109)*100</f>
        <v>20.501311334812243</v>
      </c>
      <c r="I109" s="8">
        <f>(G109/G$179)*100</f>
        <v>0.6401449057619168</v>
      </c>
      <c r="J109" s="9">
        <f>J110+J111+J112+J113+J114</f>
        <v>21616</v>
      </c>
      <c r="K109" s="9">
        <f>K110+K111+K112+K113+K114</f>
        <v>20425</v>
      </c>
      <c r="L109" s="7">
        <f>((K109-J109)/J109)*100</f>
        <v>-5.50980754996299</v>
      </c>
      <c r="M109" s="9">
        <f>M110+M111+M112+M113+M114</f>
        <v>142705</v>
      </c>
      <c r="N109" s="9">
        <f>N110+N111+N112+N113+N114</f>
        <v>139516</v>
      </c>
      <c r="O109" s="7">
        <f>((N109-M109)/M109)*100</f>
        <v>-2.2346799341298484</v>
      </c>
      <c r="P109" s="8">
        <f>(N109/N$179)*100</f>
        <v>0.6780549994576182</v>
      </c>
      <c r="Q109" s="9">
        <f>Q110+Q111+Q112+Q113+Q114</f>
        <v>44373</v>
      </c>
      <c r="R109" s="9">
        <f>R110+R111+R112+R113+R114</f>
        <v>419136</v>
      </c>
      <c r="S109" s="7">
        <f aca="true" t="shared" si="94" ref="S109:S114">((R109-Q109)/Q109)*100</f>
        <v>844.5744033533906</v>
      </c>
      <c r="T109" s="9">
        <f>T110+T111+T112+T113+T114</f>
        <v>595189</v>
      </c>
      <c r="U109" s="9">
        <f>U110+U111+U112+U113+U114</f>
        <v>2783983</v>
      </c>
      <c r="V109" s="7">
        <f aca="true" t="shared" si="95" ref="V109:V114">((U109-T109)/T109)*100</f>
        <v>367.74772383226167</v>
      </c>
      <c r="W109" s="8">
        <f>(U109/U$179)*100</f>
        <v>1.7650259929243202</v>
      </c>
      <c r="X109" s="6">
        <f>X110+X111+X112+X113+X114</f>
        <v>9927.144377800001</v>
      </c>
      <c r="Y109" s="6">
        <f>Y110+Y111+Y112+Y113+Y114</f>
        <v>11940.2729677</v>
      </c>
      <c r="Z109" s="7">
        <f aca="true" t="shared" si="96" ref="Z109:Z114">((Y109-X109)/X109)*100</f>
        <v>20.27903003407449</v>
      </c>
      <c r="AA109" s="6">
        <f>AA110+AA111+AA112+AA113+AA114</f>
        <v>87196.2743212</v>
      </c>
      <c r="AB109" s="6">
        <f>AB110+AB111+AB112+AB113+AB114</f>
        <v>122714.39861589999</v>
      </c>
      <c r="AC109" s="7">
        <f aca="true" t="shared" si="97" ref="AC109:AC114">((AB109-AA109)/AA109)*100</f>
        <v>40.73353428365972</v>
      </c>
      <c r="AD109" s="8">
        <f>(AB109/AB$179)*100</f>
        <v>3.5368791638365025</v>
      </c>
    </row>
    <row r="110" spans="1:30" ht="14.25">
      <c r="A110" s="4"/>
      <c r="B110" s="10" t="s">
        <v>2</v>
      </c>
      <c r="C110" s="18">
        <v>2.4047699999999996</v>
      </c>
      <c r="D110" s="18">
        <v>1.1276576</v>
      </c>
      <c r="E110" s="13">
        <f t="shared" si="92"/>
        <v>-53.10746557882874</v>
      </c>
      <c r="F110" s="18">
        <v>18.09181168</v>
      </c>
      <c r="G110" s="18">
        <v>12.338136472</v>
      </c>
      <c r="H110" s="13">
        <f t="shared" si="93"/>
        <v>-31.802648124844946</v>
      </c>
      <c r="I110" s="14">
        <f>(G110/G$180)*100</f>
        <v>0.050959660709825855</v>
      </c>
      <c r="J110" s="19">
        <v>107</v>
      </c>
      <c r="K110" s="19">
        <v>43</v>
      </c>
      <c r="L110" s="13">
        <f>((K110-J110)/J110)*100</f>
        <v>-59.813084112149525</v>
      </c>
      <c r="M110" s="19">
        <v>723</v>
      </c>
      <c r="N110" s="19">
        <v>395</v>
      </c>
      <c r="O110" s="13">
        <f>((N110-M110)/M110)*100</f>
        <v>-45.36652835408022</v>
      </c>
      <c r="P110" s="14">
        <f>(N110/N$180)*100</f>
        <v>0.04819006650229177</v>
      </c>
      <c r="Q110" s="19">
        <v>0</v>
      </c>
      <c r="R110" s="15">
        <v>0</v>
      </c>
      <c r="S110" s="36" t="s">
        <v>41</v>
      </c>
      <c r="T110" s="19">
        <v>0</v>
      </c>
      <c r="U110" s="19">
        <v>0</v>
      </c>
      <c r="V110" s="36" t="s">
        <v>41</v>
      </c>
      <c r="W110" s="36" t="s">
        <v>41</v>
      </c>
      <c r="X110" s="18">
        <v>4.942880199999999</v>
      </c>
      <c r="Y110" s="18">
        <v>1.1952866999999998</v>
      </c>
      <c r="Z110" s="13">
        <f t="shared" si="96"/>
        <v>-75.81801193563219</v>
      </c>
      <c r="AA110" s="18">
        <v>41.3224359</v>
      </c>
      <c r="AB110" s="18">
        <v>14.062852</v>
      </c>
      <c r="AC110" s="13">
        <f t="shared" si="97"/>
        <v>-65.96799851288534</v>
      </c>
      <c r="AD110" s="14">
        <f>(AB110/AB$180)*100</f>
        <v>0.07047208281868245</v>
      </c>
    </row>
    <row r="111" spans="1:30" ht="14.25">
      <c r="A111" s="4"/>
      <c r="B111" s="10" t="s">
        <v>3</v>
      </c>
      <c r="C111" s="18">
        <v>139.31118818000002</v>
      </c>
      <c r="D111" s="18">
        <v>154.64640344499995</v>
      </c>
      <c r="E111" s="13">
        <f t="shared" si="92"/>
        <v>11.007884912434841</v>
      </c>
      <c r="F111" s="18">
        <v>869.2254882779998</v>
      </c>
      <c r="G111" s="18">
        <v>911.0927042769998</v>
      </c>
      <c r="H111" s="13">
        <f t="shared" si="93"/>
        <v>4.816611634564704</v>
      </c>
      <c r="I111" s="14">
        <f>(G111/G$181)*100</f>
        <v>1.8364983789871436</v>
      </c>
      <c r="J111" s="19">
        <v>21493</v>
      </c>
      <c r="K111" s="19">
        <v>20375</v>
      </c>
      <c r="L111" s="13">
        <f>((K111-J111)/J111)*100</f>
        <v>-5.201693574652213</v>
      </c>
      <c r="M111" s="19">
        <v>141834</v>
      </c>
      <c r="N111" s="19">
        <v>138985</v>
      </c>
      <c r="O111" s="13">
        <f>((N111-M111)/M111)*100</f>
        <v>-2.008686210640608</v>
      </c>
      <c r="P111" s="14">
        <f>(N111/N$181)*100</f>
        <v>0.7044700049916326</v>
      </c>
      <c r="Q111" s="19">
        <v>0</v>
      </c>
      <c r="R111" s="15">
        <v>0</v>
      </c>
      <c r="S111" s="36" t="s">
        <v>41</v>
      </c>
      <c r="T111" s="19">
        <v>0</v>
      </c>
      <c r="U111" s="19">
        <v>0</v>
      </c>
      <c r="V111" s="36" t="s">
        <v>41</v>
      </c>
      <c r="W111" s="36" t="s">
        <v>41</v>
      </c>
      <c r="X111" s="18">
        <v>3750.7754841</v>
      </c>
      <c r="Y111" s="18">
        <v>4136.7727261</v>
      </c>
      <c r="Z111" s="13">
        <f t="shared" si="96"/>
        <v>10.29113162428116</v>
      </c>
      <c r="AA111" s="18">
        <v>24518.879954599997</v>
      </c>
      <c r="AB111" s="18">
        <v>26308.998208499997</v>
      </c>
      <c r="AC111" s="13">
        <f t="shared" si="97"/>
        <v>7.300978907742298</v>
      </c>
      <c r="AD111" s="14">
        <f>(AB111/AB$181)*100</f>
        <v>1.95872682179927</v>
      </c>
    </row>
    <row r="112" spans="1:30" ht="14.25">
      <c r="A112" s="4"/>
      <c r="B112" s="10" t="s">
        <v>4</v>
      </c>
      <c r="C112" s="18">
        <v>17.4337421</v>
      </c>
      <c r="D112" s="18">
        <v>40.542071721</v>
      </c>
      <c r="E112" s="13">
        <f t="shared" si="92"/>
        <v>132.5494520249901</v>
      </c>
      <c r="F112" s="18">
        <v>115.44143440800002</v>
      </c>
      <c r="G112" s="18">
        <v>278.687139388</v>
      </c>
      <c r="H112" s="13">
        <f t="shared" si="93"/>
        <v>141.40997625085566</v>
      </c>
      <c r="I112" s="14">
        <f>(G112/G$182)*100</f>
        <v>0.3090939713707807</v>
      </c>
      <c r="J112" s="19">
        <v>0</v>
      </c>
      <c r="K112" s="19">
        <v>1</v>
      </c>
      <c r="L112" s="36" t="s">
        <v>41</v>
      </c>
      <c r="M112" s="19">
        <v>0</v>
      </c>
      <c r="N112" s="19">
        <v>5</v>
      </c>
      <c r="O112" s="36" t="s">
        <v>41</v>
      </c>
      <c r="P112" s="14">
        <f>(N112/N$182)*100</f>
        <v>0.27979854504756574</v>
      </c>
      <c r="Q112" s="19">
        <v>10438</v>
      </c>
      <c r="R112" s="15">
        <v>363825</v>
      </c>
      <c r="S112" s="13">
        <f t="shared" si="94"/>
        <v>3385.58152902855</v>
      </c>
      <c r="T112" s="19">
        <v>69050</v>
      </c>
      <c r="U112" s="19">
        <v>1794610</v>
      </c>
      <c r="V112" s="13">
        <f t="shared" si="95"/>
        <v>2499.000724112962</v>
      </c>
      <c r="W112" s="14">
        <f>(U112/U$182)*100</f>
        <v>2.0152556450285197</v>
      </c>
      <c r="X112" s="18">
        <v>899.5380329</v>
      </c>
      <c r="Y112" s="18">
        <v>3397.1506911000006</v>
      </c>
      <c r="Z112" s="13">
        <f t="shared" si="96"/>
        <v>277.6550370136107</v>
      </c>
      <c r="AA112" s="18">
        <v>6039.5194999</v>
      </c>
      <c r="AB112" s="18">
        <v>23487.7242975</v>
      </c>
      <c r="AC112" s="13">
        <f t="shared" si="97"/>
        <v>288.90054577833394</v>
      </c>
      <c r="AD112" s="14">
        <f>(AB112/AB$182)*100</f>
        <v>3.0785480859053407</v>
      </c>
    </row>
    <row r="113" spans="1:30" s="3" customFormat="1" ht="15">
      <c r="A113" s="4"/>
      <c r="B113" s="10" t="s">
        <v>5</v>
      </c>
      <c r="C113" s="18">
        <v>0.118905447</v>
      </c>
      <c r="D113" s="18">
        <v>0.063235944</v>
      </c>
      <c r="E113" s="13">
        <f t="shared" si="92"/>
        <v>-46.81829504412863</v>
      </c>
      <c r="F113" s="18">
        <v>1.656693913</v>
      </c>
      <c r="G113" s="18">
        <v>0.456887537</v>
      </c>
      <c r="H113" s="13">
        <f t="shared" si="93"/>
        <v>-72.42172899804696</v>
      </c>
      <c r="I113" s="14">
        <f>(G113/G$183)*100</f>
        <v>0.0017337656421290899</v>
      </c>
      <c r="J113" s="19">
        <v>16</v>
      </c>
      <c r="K113" s="19">
        <v>6</v>
      </c>
      <c r="L113" s="13">
        <f>((K113-J113)/J113)*100</f>
        <v>-62.5</v>
      </c>
      <c r="M113" s="19">
        <v>148</v>
      </c>
      <c r="N113" s="19">
        <v>131</v>
      </c>
      <c r="O113" s="13">
        <f>((N113-M113)/M113)*100</f>
        <v>-11.486486486486488</v>
      </c>
      <c r="P113" s="14">
        <f>(N113/N$183)*100</f>
        <v>5.946436677258284</v>
      </c>
      <c r="Q113" s="19">
        <v>32811</v>
      </c>
      <c r="R113" s="15">
        <v>52946</v>
      </c>
      <c r="S113" s="13">
        <f t="shared" si="94"/>
        <v>61.36661485477431</v>
      </c>
      <c r="T113" s="19">
        <v>475001</v>
      </c>
      <c r="U113" s="19">
        <v>953527</v>
      </c>
      <c r="V113" s="13">
        <f t="shared" si="95"/>
        <v>100.74210370083432</v>
      </c>
      <c r="W113" s="14">
        <f>(U113/U$183)*100</f>
        <v>17.84071860791327</v>
      </c>
      <c r="X113" s="18">
        <v>5160.9075725</v>
      </c>
      <c r="Y113" s="18">
        <v>4040.4813451</v>
      </c>
      <c r="Z113" s="13">
        <f t="shared" si="96"/>
        <v>-21.70986811254311</v>
      </c>
      <c r="AA113" s="18">
        <v>43252.6127328</v>
      </c>
      <c r="AB113" s="18">
        <v>62913.1733393</v>
      </c>
      <c r="AC113" s="13">
        <f t="shared" si="97"/>
        <v>45.455197650038606</v>
      </c>
      <c r="AD113" s="14">
        <f>(AB113/AB$183)*100</f>
        <v>80.70470531015745</v>
      </c>
    </row>
    <row r="114" spans="1:30" ht="14.25">
      <c r="A114" s="4"/>
      <c r="B114" s="10" t="s">
        <v>23</v>
      </c>
      <c r="C114" s="18">
        <v>1.6959386939999999</v>
      </c>
      <c r="D114" s="18">
        <v>2.144654139</v>
      </c>
      <c r="E114" s="13">
        <f t="shared" si="92"/>
        <v>26.458234993251484</v>
      </c>
      <c r="F114" s="18">
        <v>27.939019549</v>
      </c>
      <c r="G114" s="18">
        <v>41.425779582000004</v>
      </c>
      <c r="H114" s="13">
        <f t="shared" si="93"/>
        <v>48.27213070002925</v>
      </c>
      <c r="I114" s="14">
        <f>(G114/G$184)*100</f>
        <v>1.0371247910201074</v>
      </c>
      <c r="J114" s="19">
        <v>0</v>
      </c>
      <c r="K114" s="19">
        <v>0</v>
      </c>
      <c r="L114" s="36" t="s">
        <v>41</v>
      </c>
      <c r="M114" s="19">
        <v>0</v>
      </c>
      <c r="N114" s="19">
        <v>0</v>
      </c>
      <c r="O114" s="36" t="s">
        <v>41</v>
      </c>
      <c r="P114" s="14">
        <f>(N114/N$184)*100</f>
        <v>0</v>
      </c>
      <c r="Q114" s="19">
        <v>1124</v>
      </c>
      <c r="R114" s="15">
        <v>2365</v>
      </c>
      <c r="S114" s="13">
        <f t="shared" si="94"/>
        <v>110.40925266903913</v>
      </c>
      <c r="T114" s="19">
        <v>51138</v>
      </c>
      <c r="U114" s="19">
        <v>35846</v>
      </c>
      <c r="V114" s="13">
        <f t="shared" si="95"/>
        <v>-29.903398646798856</v>
      </c>
      <c r="W114" s="14">
        <f>(U114/U$184)*100</f>
        <v>0.05659788243458051</v>
      </c>
      <c r="X114" s="18">
        <v>110.9804081</v>
      </c>
      <c r="Y114" s="18">
        <v>364.6729187</v>
      </c>
      <c r="Z114" s="13">
        <f t="shared" si="96"/>
        <v>228.59215869111588</v>
      </c>
      <c r="AA114" s="18">
        <v>13343.939698</v>
      </c>
      <c r="AB114" s="18">
        <v>9990.4399186</v>
      </c>
      <c r="AC114" s="13">
        <f t="shared" si="97"/>
        <v>-25.131256999779655</v>
      </c>
      <c r="AD114" s="14">
        <f>(AB114/AB$184)*100</f>
        <v>0.7894206344528346</v>
      </c>
    </row>
    <row r="115" spans="1:30" ht="14.25">
      <c r="A115" s="4"/>
      <c r="B115" s="10"/>
      <c r="C115" s="18"/>
      <c r="D115" s="18"/>
      <c r="E115" s="13"/>
      <c r="F115" s="18"/>
      <c r="G115" s="18"/>
      <c r="H115" s="13"/>
      <c r="I115" s="14"/>
      <c r="J115" s="19"/>
      <c r="K115" s="19"/>
      <c r="L115" s="13"/>
      <c r="M115" s="19"/>
      <c r="N115" s="19"/>
      <c r="O115" s="13"/>
      <c r="P115" s="14"/>
      <c r="Q115" s="19"/>
      <c r="R115" s="15"/>
      <c r="S115" s="13"/>
      <c r="T115" s="19"/>
      <c r="U115" s="19"/>
      <c r="V115" s="13"/>
      <c r="W115" s="14"/>
      <c r="X115" s="18"/>
      <c r="Y115" s="18"/>
      <c r="Z115" s="13"/>
      <c r="AA115" s="18"/>
      <c r="AB115" s="18"/>
      <c r="AC115" s="13"/>
      <c r="AD115" s="14"/>
    </row>
    <row r="116" spans="1:30" ht="15">
      <c r="A116" s="4">
        <v>17</v>
      </c>
      <c r="B116" s="5" t="s">
        <v>47</v>
      </c>
      <c r="C116" s="6">
        <f>C117+C118+C119+C120+C121</f>
        <v>74.47894358500001</v>
      </c>
      <c r="D116" s="6">
        <f>D117+D118+D119+D120+D121</f>
        <v>39.763605863</v>
      </c>
      <c r="E116" s="7">
        <f aca="true" t="shared" si="98" ref="E116:E121">((D116-C116)/C116)*100</f>
        <v>-46.61094270541136</v>
      </c>
      <c r="F116" s="6">
        <f>F117+F118+F119+F120+F121</f>
        <v>996.8246343820006</v>
      </c>
      <c r="G116" s="6">
        <f>G117+G118+G119+G120+G121</f>
        <v>430.0724593549999</v>
      </c>
      <c r="H116" s="7">
        <f aca="true" t="shared" si="99" ref="H116:H121">((G116-F116)/F116)*100</f>
        <v>-56.855755313307334</v>
      </c>
      <c r="I116" s="8">
        <f>(G116/G$179)*100</f>
        <v>0.22130912437374894</v>
      </c>
      <c r="J116" s="9">
        <f>J117+J118+J119+J120+J121</f>
        <v>6961</v>
      </c>
      <c r="K116" s="9">
        <f>K117+K118+K119+K120+K121</f>
        <v>4544</v>
      </c>
      <c r="L116" s="7">
        <f aca="true" t="shared" si="100" ref="L116:L121">((K116-J116)/J116)*100</f>
        <v>-34.722022697888235</v>
      </c>
      <c r="M116" s="9">
        <f>M117+M118+M119+M120+M121</f>
        <v>58954</v>
      </c>
      <c r="N116" s="9">
        <f>N117+N118+N119+N120+N121</f>
        <v>30831</v>
      </c>
      <c r="O116" s="7">
        <f aca="true" t="shared" si="101" ref="O116:O121">((N116-M116)/M116)*100</f>
        <v>-47.70329409370017</v>
      </c>
      <c r="P116" s="8">
        <f>(N116/N$179)*100</f>
        <v>0.14984025981448598</v>
      </c>
      <c r="Q116" s="9">
        <f>Q117+Q118+Q119+Q120+Q121</f>
        <v>1512302</v>
      </c>
      <c r="R116" s="9">
        <f>R117+R118+R119+R120+R121</f>
        <v>637652</v>
      </c>
      <c r="S116" s="7">
        <f aca="true" t="shared" si="102" ref="S116:S121">((R116-Q116)/Q116)*100</f>
        <v>-57.8356703885864</v>
      </c>
      <c r="T116" s="9">
        <f>T117+T118+T119+T120+T121</f>
        <v>15068713</v>
      </c>
      <c r="U116" s="9">
        <f>U117+U118+U119+U120+U121</f>
        <v>8084127</v>
      </c>
      <c r="V116" s="7">
        <f aca="true" t="shared" si="103" ref="V116:V121">((U116-T116)/T116)*100</f>
        <v>-46.35157627595668</v>
      </c>
      <c r="W116" s="8">
        <f>(U116/U$179)*100</f>
        <v>5.125280680629625</v>
      </c>
      <c r="X116" s="6">
        <f>X117+X118+X119+X120+X121</f>
        <v>5888.7515665</v>
      </c>
      <c r="Y116" s="6">
        <f>Y117+Y118+Y119+Y120+Y121</f>
        <v>2697.0639778</v>
      </c>
      <c r="Z116" s="7">
        <f aca="true" t="shared" si="104" ref="Z116:Z121">((Y116-X116)/X116)*100</f>
        <v>-54.199732365293016</v>
      </c>
      <c r="AA116" s="6">
        <f>AA117+AA118+AA119+AA120+AA121</f>
        <v>75993.53067939999</v>
      </c>
      <c r="AB116" s="6">
        <f>AB117+AB118+AB119+AB120+AB121</f>
        <v>40545.8640232</v>
      </c>
      <c r="AC116" s="7">
        <f aca="true" t="shared" si="105" ref="AC116:AC121">((AB116-AA116)/AA116)*100</f>
        <v>-46.64563725265761</v>
      </c>
      <c r="AD116" s="8">
        <f>(AB116/AB$179)*100</f>
        <v>1.1686144679099069</v>
      </c>
    </row>
    <row r="117" spans="1:30" ht="14.25">
      <c r="A117" s="4"/>
      <c r="B117" s="10" t="s">
        <v>2</v>
      </c>
      <c r="C117" s="18">
        <v>1.6231098</v>
      </c>
      <c r="D117" s="18">
        <v>0.1948621</v>
      </c>
      <c r="E117" s="13">
        <f t="shared" si="98"/>
        <v>-87.99452138111667</v>
      </c>
      <c r="F117" s="18">
        <v>15.9184834</v>
      </c>
      <c r="G117" s="18">
        <v>7.256281400000001</v>
      </c>
      <c r="H117" s="13">
        <f t="shared" si="99"/>
        <v>-54.416000458938186</v>
      </c>
      <c r="I117" s="14">
        <f>(G117/G$180)*100</f>
        <v>0.029970298918170383</v>
      </c>
      <c r="J117" s="19">
        <v>91</v>
      </c>
      <c r="K117" s="19">
        <v>21</v>
      </c>
      <c r="L117" s="13">
        <f t="shared" si="100"/>
        <v>-76.92307692307693</v>
      </c>
      <c r="M117" s="19">
        <v>1843</v>
      </c>
      <c r="N117" s="19">
        <v>313</v>
      </c>
      <c r="O117" s="13">
        <f t="shared" si="101"/>
        <v>-83.01682040151927</v>
      </c>
      <c r="P117" s="14">
        <f>(N117/N$180)*100</f>
        <v>0.03818605269675272</v>
      </c>
      <c r="Q117" s="19">
        <v>0</v>
      </c>
      <c r="R117" s="21">
        <v>0</v>
      </c>
      <c r="S117" s="36" t="s">
        <v>41</v>
      </c>
      <c r="T117" s="19">
        <v>0</v>
      </c>
      <c r="U117" s="19">
        <v>0</v>
      </c>
      <c r="V117" s="36" t="s">
        <v>41</v>
      </c>
      <c r="W117" s="36" t="s">
        <v>41</v>
      </c>
      <c r="X117" s="18">
        <v>3.0059213999999996</v>
      </c>
      <c r="Y117" s="18">
        <v>0.5910697</v>
      </c>
      <c r="Z117" s="13">
        <f t="shared" si="104"/>
        <v>-80.33648850565422</v>
      </c>
      <c r="AA117" s="18">
        <v>32.6648151</v>
      </c>
      <c r="AB117" s="18">
        <v>27.8580688</v>
      </c>
      <c r="AC117" s="13">
        <f t="shared" si="105"/>
        <v>-14.715363565612213</v>
      </c>
      <c r="AD117" s="14">
        <f>(AB117/AB$180)*100</f>
        <v>0.13960298605447558</v>
      </c>
    </row>
    <row r="118" spans="1:30" s="3" customFormat="1" ht="15">
      <c r="A118" s="4"/>
      <c r="B118" s="10" t="s">
        <v>3</v>
      </c>
      <c r="C118" s="18">
        <v>24.414335299999998</v>
      </c>
      <c r="D118" s="18">
        <v>14.105255900000001</v>
      </c>
      <c r="E118" s="13">
        <f t="shared" si="98"/>
        <v>-42.22551739919783</v>
      </c>
      <c r="F118" s="18">
        <v>234.607835649</v>
      </c>
      <c r="G118" s="18">
        <v>120.256922324</v>
      </c>
      <c r="H118" s="13">
        <f t="shared" si="99"/>
        <v>-48.741301844701376</v>
      </c>
      <c r="I118" s="14">
        <f>(G118/G$181)*100</f>
        <v>0.24240304183454778</v>
      </c>
      <c r="J118" s="19">
        <v>6790</v>
      </c>
      <c r="K118" s="19">
        <v>4494</v>
      </c>
      <c r="L118" s="13">
        <f t="shared" si="100"/>
        <v>-33.81443298969072</v>
      </c>
      <c r="M118" s="19">
        <v>56353</v>
      </c>
      <c r="N118" s="19">
        <v>30051</v>
      </c>
      <c r="O118" s="13">
        <f t="shared" si="101"/>
        <v>-46.673646478448354</v>
      </c>
      <c r="P118" s="14">
        <f>(N118/N$181)*100</f>
        <v>0.15231879785590927</v>
      </c>
      <c r="Q118" s="19">
        <v>0</v>
      </c>
      <c r="R118" s="21">
        <v>0</v>
      </c>
      <c r="S118" s="36" t="s">
        <v>41</v>
      </c>
      <c r="T118" s="19">
        <v>0</v>
      </c>
      <c r="U118" s="19">
        <v>0</v>
      </c>
      <c r="V118" s="36" t="s">
        <v>41</v>
      </c>
      <c r="W118" s="36" t="s">
        <v>41</v>
      </c>
      <c r="X118" s="18">
        <v>341.34987350000006</v>
      </c>
      <c r="Y118" s="18">
        <v>160.1225167</v>
      </c>
      <c r="Z118" s="13">
        <f t="shared" si="104"/>
        <v>-53.09137951094042</v>
      </c>
      <c r="AA118" s="18">
        <v>2485.9995915</v>
      </c>
      <c r="AB118" s="18">
        <v>1101.0927754000002</v>
      </c>
      <c r="AC118" s="13">
        <f t="shared" si="105"/>
        <v>-55.70824793516462</v>
      </c>
      <c r="AD118" s="14">
        <f>(AB118/AB$181)*100</f>
        <v>0.08197727391112038</v>
      </c>
    </row>
    <row r="119" spans="1:30" ht="14.25">
      <c r="A119" s="4"/>
      <c r="B119" s="10" t="s">
        <v>4</v>
      </c>
      <c r="C119" s="18">
        <v>38.083401985</v>
      </c>
      <c r="D119" s="18">
        <v>22.447679999</v>
      </c>
      <c r="E119" s="13">
        <f t="shared" si="98"/>
        <v>-41.05652638952391</v>
      </c>
      <c r="F119" s="18">
        <v>456.50540963500003</v>
      </c>
      <c r="G119" s="18">
        <v>233.62781768799988</v>
      </c>
      <c r="H119" s="13">
        <f t="shared" si="99"/>
        <v>-48.82255220703791</v>
      </c>
      <c r="I119" s="14">
        <f>(G119/G$182)*100</f>
        <v>0.25911834378311477</v>
      </c>
      <c r="J119" s="19">
        <v>4</v>
      </c>
      <c r="K119" s="19">
        <v>6</v>
      </c>
      <c r="L119" s="13">
        <f t="shared" si="100"/>
        <v>50</v>
      </c>
      <c r="M119" s="19">
        <v>8</v>
      </c>
      <c r="N119" s="19">
        <v>49</v>
      </c>
      <c r="O119" s="13">
        <f t="shared" si="101"/>
        <v>512.5</v>
      </c>
      <c r="P119" s="14">
        <f>(N119/N$182)*100</f>
        <v>2.7420257414661444</v>
      </c>
      <c r="Q119" s="19">
        <v>477520</v>
      </c>
      <c r="R119" s="21">
        <v>280634</v>
      </c>
      <c r="S119" s="13">
        <f t="shared" si="102"/>
        <v>-41.23094320656727</v>
      </c>
      <c r="T119" s="19">
        <v>1393749</v>
      </c>
      <c r="U119" s="19">
        <v>2775871</v>
      </c>
      <c r="V119" s="13">
        <f t="shared" si="103"/>
        <v>99.1657751862064</v>
      </c>
      <c r="W119" s="14">
        <f>(U119/U$182)*100</f>
        <v>3.117161780342783</v>
      </c>
      <c r="X119" s="18">
        <v>3023.4696162</v>
      </c>
      <c r="Y119" s="18">
        <v>1667.8335342999999</v>
      </c>
      <c r="Z119" s="13">
        <f t="shared" si="104"/>
        <v>-44.83709955728975</v>
      </c>
      <c r="AA119" s="18">
        <v>19757.100354899998</v>
      </c>
      <c r="AB119" s="18">
        <v>18219.543631599998</v>
      </c>
      <c r="AC119" s="13">
        <f t="shared" si="105"/>
        <v>-7.782299505902281</v>
      </c>
      <c r="AD119" s="14">
        <f>(AB119/AB$182)*100</f>
        <v>2.3880449405267044</v>
      </c>
    </row>
    <row r="120" spans="1:30" ht="14.25">
      <c r="A120" s="4"/>
      <c r="B120" s="10" t="s">
        <v>5</v>
      </c>
      <c r="C120" s="18">
        <v>0</v>
      </c>
      <c r="D120" s="18">
        <v>0</v>
      </c>
      <c r="E120" s="36" t="s">
        <v>41</v>
      </c>
      <c r="F120" s="18">
        <v>0</v>
      </c>
      <c r="G120" s="18">
        <v>0</v>
      </c>
      <c r="H120" s="36" t="s">
        <v>41</v>
      </c>
      <c r="I120" s="14">
        <f>(G120/G$183)*100</f>
        <v>0</v>
      </c>
      <c r="J120" s="19">
        <v>0</v>
      </c>
      <c r="K120" s="19">
        <v>0</v>
      </c>
      <c r="L120" s="36" t="s">
        <v>41</v>
      </c>
      <c r="M120" s="19">
        <v>0</v>
      </c>
      <c r="N120" s="19">
        <v>0</v>
      </c>
      <c r="O120" s="36" t="s">
        <v>41</v>
      </c>
      <c r="P120" s="14">
        <f>(N120/N$183)*100</f>
        <v>0</v>
      </c>
      <c r="Q120" s="19">
        <v>0</v>
      </c>
      <c r="R120" s="20">
        <v>0</v>
      </c>
      <c r="S120" s="36" t="s">
        <v>41</v>
      </c>
      <c r="T120" s="19">
        <v>0</v>
      </c>
      <c r="U120" s="19">
        <v>0</v>
      </c>
      <c r="V120" s="36" t="s">
        <v>41</v>
      </c>
      <c r="W120" s="14">
        <f>(U120/U$183)*100</f>
        <v>0</v>
      </c>
      <c r="X120" s="18">
        <v>0</v>
      </c>
      <c r="Y120" s="18">
        <v>0</v>
      </c>
      <c r="Z120" s="36" t="s">
        <v>41</v>
      </c>
      <c r="AA120" s="18">
        <v>0</v>
      </c>
      <c r="AB120" s="18">
        <v>0</v>
      </c>
      <c r="AC120" s="36" t="s">
        <v>41</v>
      </c>
      <c r="AD120" s="14">
        <f>(AB120/AB$183)*100</f>
        <v>0</v>
      </c>
    </row>
    <row r="121" spans="1:30" ht="14.25">
      <c r="A121" s="4"/>
      <c r="B121" s="10" t="s">
        <v>23</v>
      </c>
      <c r="C121" s="18">
        <v>10.358096499999997</v>
      </c>
      <c r="D121" s="18">
        <v>3.015807864</v>
      </c>
      <c r="E121" s="13">
        <f t="shared" si="98"/>
        <v>-70.88453593765996</v>
      </c>
      <c r="F121" s="18">
        <v>289.7929056980006</v>
      </c>
      <c r="G121" s="18">
        <v>68.93143794300003</v>
      </c>
      <c r="H121" s="13">
        <f t="shared" si="99"/>
        <v>-76.21355230316267</v>
      </c>
      <c r="I121" s="14">
        <f>(G121/G$184)*100</f>
        <v>1.7257491323690837</v>
      </c>
      <c r="J121" s="19">
        <v>76</v>
      </c>
      <c r="K121" s="19">
        <v>23</v>
      </c>
      <c r="L121" s="13">
        <f t="shared" si="100"/>
        <v>-69.73684210526315</v>
      </c>
      <c r="M121" s="19">
        <v>750</v>
      </c>
      <c r="N121" s="19">
        <v>418</v>
      </c>
      <c r="O121" s="13">
        <f t="shared" si="101"/>
        <v>-44.266666666666666</v>
      </c>
      <c r="P121" s="14">
        <f>(N121/N$184)*100</f>
        <v>1.7990101140520767</v>
      </c>
      <c r="Q121" s="19">
        <v>1034782</v>
      </c>
      <c r="R121" s="15">
        <v>357018</v>
      </c>
      <c r="S121" s="13">
        <f t="shared" si="102"/>
        <v>-65.49824020904886</v>
      </c>
      <c r="T121" s="19">
        <v>13674964</v>
      </c>
      <c r="U121" s="19">
        <v>5308256</v>
      </c>
      <c r="V121" s="13">
        <f t="shared" si="103"/>
        <v>-61.18266929258461</v>
      </c>
      <c r="W121" s="14">
        <f>(U121/U$184)*100</f>
        <v>8.381299141345105</v>
      </c>
      <c r="X121" s="18">
        <v>2520.9261554</v>
      </c>
      <c r="Y121" s="18">
        <v>868.5168571</v>
      </c>
      <c r="Z121" s="13">
        <f t="shared" si="104"/>
        <v>-65.54770732813509</v>
      </c>
      <c r="AA121" s="18">
        <v>53717.7659179</v>
      </c>
      <c r="AB121" s="18">
        <v>21197.369547400005</v>
      </c>
      <c r="AC121" s="13">
        <f t="shared" si="105"/>
        <v>-60.53936870755723</v>
      </c>
      <c r="AD121" s="14">
        <f>(AB121/AB$184)*100</f>
        <v>1.6749653722140256</v>
      </c>
    </row>
    <row r="122" spans="1:30" ht="14.25">
      <c r="A122" s="4"/>
      <c r="B122" s="10"/>
      <c r="C122" s="18"/>
      <c r="D122" s="18"/>
      <c r="E122" s="13"/>
      <c r="F122" s="18"/>
      <c r="G122" s="18"/>
      <c r="H122" s="13"/>
      <c r="I122" s="14"/>
      <c r="J122" s="19"/>
      <c r="K122" s="19"/>
      <c r="L122" s="13"/>
      <c r="M122" s="19"/>
      <c r="N122" s="19"/>
      <c r="O122" s="13"/>
      <c r="P122" s="14"/>
      <c r="Q122" s="19"/>
      <c r="R122" s="15"/>
      <c r="S122" s="13"/>
      <c r="T122" s="19"/>
      <c r="U122" s="19"/>
      <c r="V122" s="13"/>
      <c r="W122" s="14"/>
      <c r="X122" s="18"/>
      <c r="Y122" s="18"/>
      <c r="Z122" s="13"/>
      <c r="AA122" s="18"/>
      <c r="AB122" s="18"/>
      <c r="AC122" s="13"/>
      <c r="AD122" s="14"/>
    </row>
    <row r="123" spans="1:30" ht="15">
      <c r="A123" s="4">
        <v>18</v>
      </c>
      <c r="B123" s="5" t="s">
        <v>29</v>
      </c>
      <c r="C123" s="6">
        <f>C124+C125+C126+C127+C128</f>
        <v>98.96443785699998</v>
      </c>
      <c r="D123" s="6">
        <f>D124+D125+D126+D127+D128</f>
        <v>114.07778912100004</v>
      </c>
      <c r="E123" s="7">
        <f aca="true" t="shared" si="106" ref="E123:E128">((D123-C123)/C123)*100</f>
        <v>15.271497106706455</v>
      </c>
      <c r="F123" s="6">
        <f>F124+F125+F126+F127+F128</f>
        <v>706.1118225580001</v>
      </c>
      <c r="G123" s="6">
        <f>G124+G125+G126+G127+G128</f>
        <v>724.260082707966</v>
      </c>
      <c r="H123" s="7">
        <f aca="true" t="shared" si="107" ref="H123:H128">((G123-F123)/F123)*100</f>
        <v>2.5701680059995384</v>
      </c>
      <c r="I123" s="8">
        <f>(G123/G$179)*100</f>
        <v>0.3726938594564891</v>
      </c>
      <c r="J123" s="9">
        <f>J124+J125+J126+J127+J128</f>
        <v>23259</v>
      </c>
      <c r="K123" s="9">
        <f>K124+K125+K126+K127+K128</f>
        <v>18921</v>
      </c>
      <c r="L123" s="7">
        <f aca="true" t="shared" si="108" ref="L123:L128">((K123-J123)/J123)*100</f>
        <v>-18.650844834257708</v>
      </c>
      <c r="M123" s="9">
        <f>M124+M125+M126+M127+M128</f>
        <v>159194</v>
      </c>
      <c r="N123" s="9">
        <f>N124+N125+N126+N127+N128</f>
        <v>150676</v>
      </c>
      <c r="O123" s="7">
        <f aca="true" t="shared" si="109" ref="O123:O128">((N123-M123)/M123)*100</f>
        <v>-5.3507041722677995</v>
      </c>
      <c r="P123" s="8">
        <f>(N123/N$179)*100</f>
        <v>0.7322931785478087</v>
      </c>
      <c r="Q123" s="9">
        <f>Q124+Q125+Q126+Q127+Q128</f>
        <v>251610</v>
      </c>
      <c r="R123" s="9">
        <f>R124+R125+R126+R127+R128</f>
        <v>4450</v>
      </c>
      <c r="S123" s="7">
        <f aca="true" t="shared" si="110" ref="S123:S128">((R123-Q123)/Q123)*100</f>
        <v>-98.23138984937006</v>
      </c>
      <c r="T123" s="9">
        <f>T124+T125+T126+T127+T128</f>
        <v>2891966</v>
      </c>
      <c r="U123" s="9">
        <f>U124+U125+U126+U127+U128</f>
        <v>598188</v>
      </c>
      <c r="V123" s="7">
        <f aca="true" t="shared" si="111" ref="V123:V128">((U123-T123)/T123)*100</f>
        <v>-79.31552445637328</v>
      </c>
      <c r="W123" s="8">
        <f>(U123/U$179)*100</f>
        <v>0.3792470602929016</v>
      </c>
      <c r="X123" s="6">
        <f>X124+X125+X126+X127+X128</f>
        <v>2928.1857996</v>
      </c>
      <c r="Y123" s="6">
        <f>Y124+Y125+Y126+Y127+Y128</f>
        <v>1964.6920966000007</v>
      </c>
      <c r="Z123" s="7">
        <f aca="true" t="shared" si="112" ref="Z123:Z128">((Y123-X123)/X123)*100</f>
        <v>-32.90411773500219</v>
      </c>
      <c r="AA123" s="6">
        <f>AA124+AA125+AA126+AA127+AA128</f>
        <v>30906.8440253</v>
      </c>
      <c r="AB123" s="6">
        <f>AB124+AB125+AB126+AB127+AB128</f>
        <v>18877.762982759</v>
      </c>
      <c r="AC123" s="7">
        <f aca="true" t="shared" si="113" ref="AC123:AC128">((AB123-AA123)/AA123)*100</f>
        <v>-38.920444393138716</v>
      </c>
      <c r="AD123" s="8">
        <f>(AB123/AB$179)*100</f>
        <v>0.5440956180093541</v>
      </c>
    </row>
    <row r="124" spans="1:30" s="3" customFormat="1" ht="15">
      <c r="A124" s="4"/>
      <c r="B124" s="10" t="s">
        <v>2</v>
      </c>
      <c r="C124" s="18">
        <v>2.7968954000000004</v>
      </c>
      <c r="D124" s="18">
        <v>4.3727235000000055</v>
      </c>
      <c r="E124" s="13">
        <f t="shared" si="106"/>
        <v>56.342046256002455</v>
      </c>
      <c r="F124" s="18">
        <v>20.859692</v>
      </c>
      <c r="G124" s="18">
        <v>35.865956489</v>
      </c>
      <c r="H124" s="13">
        <f t="shared" si="107"/>
        <v>71.93905110871243</v>
      </c>
      <c r="I124" s="14">
        <f>(G124/G$180)*100</f>
        <v>0.14813557767500896</v>
      </c>
      <c r="J124" s="19">
        <v>120</v>
      </c>
      <c r="K124" s="19">
        <v>138</v>
      </c>
      <c r="L124" s="13">
        <f t="shared" si="108"/>
        <v>15</v>
      </c>
      <c r="M124" s="19">
        <v>935</v>
      </c>
      <c r="N124" s="19">
        <v>1064</v>
      </c>
      <c r="O124" s="13">
        <f t="shared" si="109"/>
        <v>13.796791443850267</v>
      </c>
      <c r="P124" s="14">
        <f>(N124/N$180)*100</f>
        <v>0.12980817913528722</v>
      </c>
      <c r="Q124" s="19">
        <v>0</v>
      </c>
      <c r="R124" s="15">
        <v>0</v>
      </c>
      <c r="S124" s="36" t="s">
        <v>41</v>
      </c>
      <c r="T124" s="19">
        <v>0</v>
      </c>
      <c r="U124" s="19">
        <v>0</v>
      </c>
      <c r="V124" s="36" t="s">
        <v>41</v>
      </c>
      <c r="W124" s="36" t="s">
        <v>41</v>
      </c>
      <c r="X124" s="18">
        <v>2.9424956000000013</v>
      </c>
      <c r="Y124" s="18">
        <v>1.906921599999999</v>
      </c>
      <c r="Z124" s="13">
        <f t="shared" si="112"/>
        <v>-35.193731470660545</v>
      </c>
      <c r="AA124" s="18">
        <v>21.3695669</v>
      </c>
      <c r="AB124" s="18">
        <v>18.7917668</v>
      </c>
      <c r="AC124" s="13">
        <f t="shared" si="113"/>
        <v>-12.062949670730095</v>
      </c>
      <c r="AD124" s="14">
        <f>(AB124/AB$180)*100</f>
        <v>0.09416972789295994</v>
      </c>
    </row>
    <row r="125" spans="1:30" s="3" customFormat="1" ht="15">
      <c r="A125" s="4"/>
      <c r="B125" s="10" t="s">
        <v>3</v>
      </c>
      <c r="C125" s="18">
        <v>94.69643036199997</v>
      </c>
      <c r="D125" s="18">
        <v>101.43930623700004</v>
      </c>
      <c r="E125" s="13">
        <f t="shared" si="106"/>
        <v>7.120517478033539</v>
      </c>
      <c r="F125" s="18">
        <v>610.7293537850001</v>
      </c>
      <c r="G125" s="18">
        <v>635.3948285</v>
      </c>
      <c r="H125" s="13">
        <f t="shared" si="107"/>
        <v>4.03869153531519</v>
      </c>
      <c r="I125" s="14">
        <f>(G125/G$181)*100</f>
        <v>1.2807715033598719</v>
      </c>
      <c r="J125" s="19">
        <v>23137</v>
      </c>
      <c r="K125" s="19">
        <v>18780</v>
      </c>
      <c r="L125" s="13">
        <f t="shared" si="108"/>
        <v>-18.83130915849073</v>
      </c>
      <c r="M125" s="19">
        <v>158203</v>
      </c>
      <c r="N125" s="19">
        <v>149570</v>
      </c>
      <c r="O125" s="13">
        <f t="shared" si="109"/>
        <v>-5.456912953610235</v>
      </c>
      <c r="P125" s="14">
        <f>(N125/N$181)*100</f>
        <v>0.7581219458689679</v>
      </c>
      <c r="Q125" s="19">
        <v>0</v>
      </c>
      <c r="R125" s="20">
        <v>0</v>
      </c>
      <c r="S125" s="36" t="s">
        <v>41</v>
      </c>
      <c r="T125" s="19">
        <v>0</v>
      </c>
      <c r="U125" s="19">
        <v>0</v>
      </c>
      <c r="V125" s="36" t="s">
        <v>41</v>
      </c>
      <c r="W125" s="36" t="s">
        <v>41</v>
      </c>
      <c r="X125" s="18">
        <v>1309.9816085999998</v>
      </c>
      <c r="Y125" s="18">
        <v>1401.6077199000006</v>
      </c>
      <c r="Z125" s="13">
        <f t="shared" si="112"/>
        <v>6.994457838070196</v>
      </c>
      <c r="AA125" s="18">
        <v>8251.8796432</v>
      </c>
      <c r="AB125" s="18">
        <v>9058.0921333</v>
      </c>
      <c r="AC125" s="13">
        <f t="shared" si="113"/>
        <v>9.770046643425827</v>
      </c>
      <c r="AD125" s="14">
        <f>(AB125/AB$181)*100</f>
        <v>0.674382501196546</v>
      </c>
    </row>
    <row r="126" spans="1:30" s="3" customFormat="1" ht="15">
      <c r="A126" s="4"/>
      <c r="B126" s="10" t="s">
        <v>4</v>
      </c>
      <c r="C126" s="18">
        <v>0.17649347899999998</v>
      </c>
      <c r="D126" s="18">
        <v>0</v>
      </c>
      <c r="E126" s="13">
        <f t="shared" si="106"/>
        <v>-100</v>
      </c>
      <c r="F126" s="18">
        <v>7.339793917</v>
      </c>
      <c r="G126" s="18">
        <v>0.714697768</v>
      </c>
      <c r="H126" s="13">
        <f t="shared" si="107"/>
        <v>-90.2626997967251</v>
      </c>
      <c r="I126" s="14">
        <f>(G126/G$182)*100</f>
        <v>0.0007926765904091266</v>
      </c>
      <c r="J126" s="19">
        <v>0</v>
      </c>
      <c r="K126" s="19">
        <v>0</v>
      </c>
      <c r="L126" s="36" t="s">
        <v>41</v>
      </c>
      <c r="M126" s="19">
        <v>1</v>
      </c>
      <c r="N126" s="19">
        <v>0</v>
      </c>
      <c r="O126" s="13">
        <f t="shared" si="109"/>
        <v>-100</v>
      </c>
      <c r="P126" s="14">
        <f>(N126/N$182)*100</f>
        <v>0</v>
      </c>
      <c r="Q126" s="19">
        <v>258</v>
      </c>
      <c r="R126" s="15">
        <v>0</v>
      </c>
      <c r="S126" s="13">
        <f t="shared" si="110"/>
        <v>-100</v>
      </c>
      <c r="T126" s="19">
        <v>3744</v>
      </c>
      <c r="U126" s="19">
        <v>-2005</v>
      </c>
      <c r="V126" s="13">
        <f t="shared" si="111"/>
        <v>-153.55235042735043</v>
      </c>
      <c r="W126" s="14">
        <f>(U126/U$182)*100</f>
        <v>-0.002251512901567573</v>
      </c>
      <c r="X126" s="18">
        <v>14.066679999999998</v>
      </c>
      <c r="Y126" s="18">
        <v>-167.44971539999997</v>
      </c>
      <c r="Z126" s="13">
        <f t="shared" si="112"/>
        <v>-1290.3996920382065</v>
      </c>
      <c r="AA126" s="18">
        <v>26.66397209999999</v>
      </c>
      <c r="AB126" s="18">
        <v>-432.20514894099995</v>
      </c>
      <c r="AC126" s="13">
        <f t="shared" si="113"/>
        <v>-1720.9330977397776</v>
      </c>
      <c r="AD126" s="14">
        <f>(AB126/AB$182)*100</f>
        <v>-0.05664935083269738</v>
      </c>
    </row>
    <row r="127" spans="1:30" s="3" customFormat="1" ht="15">
      <c r="A127" s="4"/>
      <c r="B127" s="10" t="s">
        <v>5</v>
      </c>
      <c r="C127" s="18">
        <v>0.981440777</v>
      </c>
      <c r="D127" s="18">
        <v>8.053267192</v>
      </c>
      <c r="E127" s="13">
        <f t="shared" si="106"/>
        <v>720.5555934425986</v>
      </c>
      <c r="F127" s="18">
        <v>37.617878692999994</v>
      </c>
      <c r="G127" s="18">
        <v>39.224274782</v>
      </c>
      <c r="H127" s="13">
        <f t="shared" si="107"/>
        <v>4.270299508671999</v>
      </c>
      <c r="I127" s="14">
        <f>(G127/G$183)*100</f>
        <v>0.14884560082553117</v>
      </c>
      <c r="J127" s="19">
        <v>0</v>
      </c>
      <c r="K127" s="19">
        <v>0</v>
      </c>
      <c r="L127" s="36" t="s">
        <v>41</v>
      </c>
      <c r="M127" s="19">
        <v>12</v>
      </c>
      <c r="N127" s="19">
        <v>13</v>
      </c>
      <c r="O127" s="13">
        <f t="shared" si="109"/>
        <v>8.333333333333332</v>
      </c>
      <c r="P127" s="14">
        <f>(N127/N$183)*100</f>
        <v>0.5901044030867</v>
      </c>
      <c r="Q127" s="19">
        <v>870</v>
      </c>
      <c r="R127" s="15">
        <v>444</v>
      </c>
      <c r="S127" s="13">
        <f t="shared" si="110"/>
        <v>-48.96551724137931</v>
      </c>
      <c r="T127" s="19">
        <v>23987</v>
      </c>
      <c r="U127" s="19">
        <v>-885</v>
      </c>
      <c r="V127" s="13">
        <f t="shared" si="111"/>
        <v>-103.68949847834243</v>
      </c>
      <c r="W127" s="14">
        <f>(U127/U$183)*100</f>
        <v>-0.016558562020795684</v>
      </c>
      <c r="X127" s="18">
        <v>-0.7672045000000002</v>
      </c>
      <c r="Y127" s="18">
        <v>-19.8620858</v>
      </c>
      <c r="Z127" s="13">
        <f t="shared" si="112"/>
        <v>2488.890680385737</v>
      </c>
      <c r="AA127" s="18">
        <v>347.02736400000003</v>
      </c>
      <c r="AB127" s="18">
        <v>30.4481209</v>
      </c>
      <c r="AC127" s="13">
        <f t="shared" si="113"/>
        <v>-91.22601729470533</v>
      </c>
      <c r="AD127" s="14">
        <f>(AB127/AB$183)*100</f>
        <v>0.03905869779020572</v>
      </c>
    </row>
    <row r="128" spans="1:30" ht="14.25">
      <c r="A128" s="4"/>
      <c r="B128" s="10" t="s">
        <v>23</v>
      </c>
      <c r="C128" s="18">
        <v>0.31317783900000007</v>
      </c>
      <c r="D128" s="18">
        <v>0.2124921919999997</v>
      </c>
      <c r="E128" s="13">
        <f t="shared" si="106"/>
        <v>-32.14967167584305</v>
      </c>
      <c r="F128" s="18">
        <v>29.565104163000132</v>
      </c>
      <c r="G128" s="18">
        <v>13.060325168966104</v>
      </c>
      <c r="H128" s="13">
        <f t="shared" si="107"/>
        <v>-55.8252015722281</v>
      </c>
      <c r="I128" s="14">
        <f>(G128/G$184)*100</f>
        <v>0.32697482457045096</v>
      </c>
      <c r="J128" s="19">
        <v>2</v>
      </c>
      <c r="K128" s="19">
        <v>3</v>
      </c>
      <c r="L128" s="13">
        <f t="shared" si="108"/>
        <v>50</v>
      </c>
      <c r="M128" s="19">
        <v>43</v>
      </c>
      <c r="N128" s="19">
        <v>29</v>
      </c>
      <c r="O128" s="13">
        <f t="shared" si="109"/>
        <v>-32.55813953488372</v>
      </c>
      <c r="P128" s="14">
        <f>(N128/N$184)*100</f>
        <v>0.1248117064772972</v>
      </c>
      <c r="Q128" s="19">
        <v>250482</v>
      </c>
      <c r="R128" s="15">
        <v>4006</v>
      </c>
      <c r="S128" s="13">
        <f t="shared" si="110"/>
        <v>-98.40068348224624</v>
      </c>
      <c r="T128" s="19">
        <v>2864235</v>
      </c>
      <c r="U128" s="19">
        <v>601078</v>
      </c>
      <c r="V128" s="13">
        <f t="shared" si="111"/>
        <v>-79.01436160091613</v>
      </c>
      <c r="W128" s="14">
        <f>(U128/U$184)*100</f>
        <v>0.9490526691405675</v>
      </c>
      <c r="X128" s="18">
        <v>1601.9622198999998</v>
      </c>
      <c r="Y128" s="18">
        <v>748.4892563</v>
      </c>
      <c r="Z128" s="13">
        <f t="shared" si="112"/>
        <v>-53.27672232203307</v>
      </c>
      <c r="AA128" s="18">
        <v>22259.9034791</v>
      </c>
      <c r="AB128" s="18">
        <v>10202.6361107</v>
      </c>
      <c r="AC128" s="13">
        <f t="shared" si="113"/>
        <v>-54.16585646797915</v>
      </c>
      <c r="AD128" s="14">
        <f>(AB128/AB$184)*100</f>
        <v>0.8061878693254639</v>
      </c>
    </row>
    <row r="129" spans="1:30" ht="14.25">
      <c r="A129" s="4"/>
      <c r="B129" s="10"/>
      <c r="C129" s="18"/>
      <c r="D129" s="18"/>
      <c r="E129" s="13"/>
      <c r="F129" s="18"/>
      <c r="G129" s="18"/>
      <c r="H129" s="13"/>
      <c r="I129" s="14"/>
      <c r="J129" s="19"/>
      <c r="K129" s="19"/>
      <c r="L129" s="13"/>
      <c r="M129" s="19"/>
      <c r="N129" s="19"/>
      <c r="O129" s="13"/>
      <c r="P129" s="14"/>
      <c r="Q129" s="19"/>
      <c r="R129" s="15"/>
      <c r="S129" s="13"/>
      <c r="T129" s="19"/>
      <c r="U129" s="19"/>
      <c r="V129" s="13"/>
      <c r="W129" s="14"/>
      <c r="X129" s="18"/>
      <c r="Y129" s="18"/>
      <c r="Z129" s="13"/>
      <c r="AA129" s="18"/>
      <c r="AB129" s="18"/>
      <c r="AC129" s="13"/>
      <c r="AD129" s="14"/>
    </row>
    <row r="130" spans="1:30" ht="15">
      <c r="A130" s="4">
        <v>19</v>
      </c>
      <c r="B130" s="5" t="s">
        <v>11</v>
      </c>
      <c r="C130" s="6">
        <f>C131+C132+C133+C134+C135</f>
        <v>0.0025940000000000004</v>
      </c>
      <c r="D130" s="6">
        <f>D131+D132+D133+D134+D135</f>
        <v>0.0004416</v>
      </c>
      <c r="E130" s="7">
        <f>((D130-C130)/C130)*100</f>
        <v>-82.97609868928296</v>
      </c>
      <c r="F130" s="6">
        <f>F131+F132+F133+F134+F135</f>
        <v>0.05808779999999999</v>
      </c>
      <c r="G130" s="6">
        <f>G131+G132+G133+G134+G135</f>
        <v>0.0087556</v>
      </c>
      <c r="H130" s="7">
        <f>((G130-F130)/F130)*100</f>
        <v>-84.9269554019949</v>
      </c>
      <c r="I130" s="8">
        <f>(G130/G$179)*100</f>
        <v>4.505506286714681E-06</v>
      </c>
      <c r="J130" s="9">
        <f>J131+J132+J133+J134+J135</f>
        <v>0</v>
      </c>
      <c r="K130" s="9">
        <f>K131+K132+K133+K134+K135</f>
        <v>0</v>
      </c>
      <c r="L130" s="37" t="s">
        <v>41</v>
      </c>
      <c r="M130" s="9">
        <f>M131+M132+M133+M134+M135</f>
        <v>0</v>
      </c>
      <c r="N130" s="9">
        <f>N131+N132+N133+N134+N135</f>
        <v>0</v>
      </c>
      <c r="O130" s="37" t="s">
        <v>41</v>
      </c>
      <c r="P130" s="8">
        <f>(N130/N$179)*100</f>
        <v>0</v>
      </c>
      <c r="Q130" s="9">
        <f>Q131+Q132+Q133+Q134+Q135</f>
        <v>0</v>
      </c>
      <c r="R130" s="9">
        <f>R131+R132+R133+R134+R135</f>
        <v>0</v>
      </c>
      <c r="S130" s="37" t="s">
        <v>41</v>
      </c>
      <c r="T130" s="9">
        <f>T131+T132+T133+T134+T135</f>
        <v>0</v>
      </c>
      <c r="U130" s="9">
        <f>U131+U132+U133+U134+U135</f>
        <v>0</v>
      </c>
      <c r="V130" s="37" t="s">
        <v>41</v>
      </c>
      <c r="W130" s="8">
        <f>(U130/U$179)*100</f>
        <v>0</v>
      </c>
      <c r="X130" s="6">
        <f>X131+X132+X133+X134+X135</f>
        <v>0</v>
      </c>
      <c r="Y130" s="6">
        <f>Y131+Y132+Y133+Y134+Y135</f>
        <v>0</v>
      </c>
      <c r="Z130" s="37" t="s">
        <v>41</v>
      </c>
      <c r="AA130" s="6">
        <f>AA131+AA132+AA133+AA134+AA135</f>
        <v>0</v>
      </c>
      <c r="AB130" s="6">
        <f>AB131+AB132+AB133+AB134+AB135</f>
        <v>0</v>
      </c>
      <c r="AC130" s="37" t="s">
        <v>41</v>
      </c>
      <c r="AD130" s="8">
        <f>(AB130/AB$179)*100</f>
        <v>0</v>
      </c>
    </row>
    <row r="131" spans="1:30" ht="14.25">
      <c r="A131" s="4"/>
      <c r="B131" s="10" t="s">
        <v>2</v>
      </c>
      <c r="C131" s="18">
        <v>0</v>
      </c>
      <c r="D131" s="18">
        <v>0</v>
      </c>
      <c r="E131" s="36" t="s">
        <v>41</v>
      </c>
      <c r="F131" s="18">
        <v>0</v>
      </c>
      <c r="G131" s="18">
        <v>0</v>
      </c>
      <c r="H131" s="36" t="s">
        <v>41</v>
      </c>
      <c r="I131" s="14">
        <f>(G131/G$180)*100</f>
        <v>0</v>
      </c>
      <c r="J131" s="19">
        <v>0</v>
      </c>
      <c r="K131" s="19">
        <v>0</v>
      </c>
      <c r="L131" s="36" t="s">
        <v>41</v>
      </c>
      <c r="M131" s="19">
        <v>0</v>
      </c>
      <c r="N131" s="19">
        <v>0</v>
      </c>
      <c r="O131" s="36" t="s">
        <v>41</v>
      </c>
      <c r="P131" s="14">
        <f>(N131/N$180)*100</f>
        <v>0</v>
      </c>
      <c r="Q131" s="19">
        <v>0</v>
      </c>
      <c r="R131" s="15">
        <v>0</v>
      </c>
      <c r="S131" s="36" t="s">
        <v>41</v>
      </c>
      <c r="T131" s="19">
        <v>0</v>
      </c>
      <c r="U131" s="19">
        <v>0</v>
      </c>
      <c r="V131" s="36" t="s">
        <v>41</v>
      </c>
      <c r="W131" s="36" t="s">
        <v>41</v>
      </c>
      <c r="X131" s="18">
        <v>0</v>
      </c>
      <c r="Y131" s="18">
        <v>0</v>
      </c>
      <c r="Z131" s="36" t="s">
        <v>41</v>
      </c>
      <c r="AA131" s="18">
        <v>0</v>
      </c>
      <c r="AB131" s="18">
        <v>0</v>
      </c>
      <c r="AC131" s="36" t="s">
        <v>41</v>
      </c>
      <c r="AD131" s="14">
        <f>(AB131/AB$180)*100</f>
        <v>0</v>
      </c>
    </row>
    <row r="132" spans="1:30" ht="14.25">
      <c r="A132" s="4"/>
      <c r="B132" s="10" t="s">
        <v>3</v>
      </c>
      <c r="C132" s="18">
        <v>0.0025940000000000004</v>
      </c>
      <c r="D132" s="18">
        <v>0.0004416</v>
      </c>
      <c r="E132" s="13">
        <f>((D132-C132)/C132)*100</f>
        <v>-82.97609868928296</v>
      </c>
      <c r="F132" s="18">
        <v>0.05808779999999999</v>
      </c>
      <c r="G132" s="18">
        <v>0.0087556</v>
      </c>
      <c r="H132" s="13">
        <f>((G132-F132)/F132)*100</f>
        <v>-84.9269554019949</v>
      </c>
      <c r="I132" s="14">
        <f>(G132/G$181)*100</f>
        <v>1.764874763191072E-05</v>
      </c>
      <c r="J132" s="19">
        <v>0</v>
      </c>
      <c r="K132" s="19">
        <v>0</v>
      </c>
      <c r="L132" s="36" t="s">
        <v>41</v>
      </c>
      <c r="M132" s="19">
        <v>0</v>
      </c>
      <c r="N132" s="19">
        <v>0</v>
      </c>
      <c r="O132" s="36" t="s">
        <v>41</v>
      </c>
      <c r="P132" s="14">
        <f>(N132/N$181)*100</f>
        <v>0</v>
      </c>
      <c r="Q132" s="19">
        <v>0</v>
      </c>
      <c r="R132" s="15">
        <v>0</v>
      </c>
      <c r="S132" s="36" t="s">
        <v>41</v>
      </c>
      <c r="T132" s="19">
        <v>0</v>
      </c>
      <c r="U132" s="19">
        <v>0</v>
      </c>
      <c r="V132" s="36" t="s">
        <v>41</v>
      </c>
      <c r="W132" s="36" t="s">
        <v>41</v>
      </c>
      <c r="X132" s="18">
        <v>0</v>
      </c>
      <c r="Y132" s="18">
        <v>0</v>
      </c>
      <c r="Z132" s="36" t="s">
        <v>41</v>
      </c>
      <c r="AA132" s="18">
        <v>0</v>
      </c>
      <c r="AB132" s="18">
        <v>0</v>
      </c>
      <c r="AC132" s="36" t="s">
        <v>41</v>
      </c>
      <c r="AD132" s="14">
        <f>(AB132/AB$181)*100</f>
        <v>0</v>
      </c>
    </row>
    <row r="133" spans="1:30" ht="14.25">
      <c r="A133" s="4"/>
      <c r="B133" s="10" t="s">
        <v>4</v>
      </c>
      <c r="C133" s="18">
        <v>0</v>
      </c>
      <c r="D133" s="18">
        <v>0</v>
      </c>
      <c r="E133" s="36" t="s">
        <v>41</v>
      </c>
      <c r="F133" s="18">
        <v>0</v>
      </c>
      <c r="G133" s="18">
        <v>0</v>
      </c>
      <c r="H133" s="36" t="s">
        <v>41</v>
      </c>
      <c r="I133" s="14">
        <f>(G133/G$182)*100</f>
        <v>0</v>
      </c>
      <c r="J133" s="19">
        <v>0</v>
      </c>
      <c r="K133" s="19">
        <v>0</v>
      </c>
      <c r="L133" s="36" t="s">
        <v>41</v>
      </c>
      <c r="M133" s="19">
        <v>0</v>
      </c>
      <c r="N133" s="19">
        <v>0</v>
      </c>
      <c r="O133" s="36" t="s">
        <v>41</v>
      </c>
      <c r="P133" s="14">
        <f>(N133/N$182)*100</f>
        <v>0</v>
      </c>
      <c r="Q133" s="19">
        <v>0</v>
      </c>
      <c r="R133" s="15">
        <v>0</v>
      </c>
      <c r="S133" s="36" t="s">
        <v>41</v>
      </c>
      <c r="T133" s="19">
        <v>0</v>
      </c>
      <c r="U133" s="19">
        <v>0</v>
      </c>
      <c r="V133" s="36" t="s">
        <v>41</v>
      </c>
      <c r="W133" s="14">
        <f>(U133/U$182)*100</f>
        <v>0</v>
      </c>
      <c r="X133" s="18">
        <v>0</v>
      </c>
      <c r="Y133" s="18">
        <v>0</v>
      </c>
      <c r="Z133" s="36" t="s">
        <v>41</v>
      </c>
      <c r="AA133" s="18">
        <v>0</v>
      </c>
      <c r="AB133" s="18">
        <v>0</v>
      </c>
      <c r="AC133" s="36" t="s">
        <v>41</v>
      </c>
      <c r="AD133" s="14">
        <f>(AB133/AB$182)*100</f>
        <v>0</v>
      </c>
    </row>
    <row r="134" spans="1:30" ht="14.25">
      <c r="A134" s="4"/>
      <c r="B134" s="10" t="s">
        <v>5</v>
      </c>
      <c r="C134" s="18">
        <v>0</v>
      </c>
      <c r="D134" s="18">
        <v>0</v>
      </c>
      <c r="E134" s="36" t="s">
        <v>41</v>
      </c>
      <c r="F134" s="18">
        <v>0</v>
      </c>
      <c r="G134" s="18">
        <v>0</v>
      </c>
      <c r="H134" s="36" t="s">
        <v>41</v>
      </c>
      <c r="I134" s="14">
        <f>(G134/G$183)*100</f>
        <v>0</v>
      </c>
      <c r="J134" s="19">
        <v>0</v>
      </c>
      <c r="K134" s="19">
        <v>0</v>
      </c>
      <c r="L134" s="36" t="s">
        <v>41</v>
      </c>
      <c r="M134" s="19">
        <v>0</v>
      </c>
      <c r="N134" s="19">
        <v>0</v>
      </c>
      <c r="O134" s="36" t="s">
        <v>41</v>
      </c>
      <c r="P134" s="14">
        <f>(N134/N$183)*100</f>
        <v>0</v>
      </c>
      <c r="Q134" s="19">
        <v>0</v>
      </c>
      <c r="R134" s="20">
        <v>0</v>
      </c>
      <c r="S134" s="36" t="s">
        <v>41</v>
      </c>
      <c r="T134" s="19">
        <v>0</v>
      </c>
      <c r="U134" s="19">
        <v>0</v>
      </c>
      <c r="V134" s="36" t="s">
        <v>41</v>
      </c>
      <c r="W134" s="14">
        <f>(U134/U$183)*100</f>
        <v>0</v>
      </c>
      <c r="X134" s="18">
        <v>0</v>
      </c>
      <c r="Y134" s="18">
        <v>0</v>
      </c>
      <c r="Z134" s="36" t="s">
        <v>41</v>
      </c>
      <c r="AA134" s="18">
        <v>0</v>
      </c>
      <c r="AB134" s="18">
        <v>0</v>
      </c>
      <c r="AC134" s="36" t="s">
        <v>41</v>
      </c>
      <c r="AD134" s="14">
        <f>(AB134/AB$183)*100</f>
        <v>0</v>
      </c>
    </row>
    <row r="135" spans="1:30" ht="14.25">
      <c r="A135" s="4"/>
      <c r="B135" s="10" t="s">
        <v>23</v>
      </c>
      <c r="C135" s="18">
        <v>0</v>
      </c>
      <c r="D135" s="18">
        <v>0</v>
      </c>
      <c r="E135" s="36" t="s">
        <v>41</v>
      </c>
      <c r="F135" s="18">
        <v>0</v>
      </c>
      <c r="G135" s="18">
        <v>0</v>
      </c>
      <c r="H135" s="36" t="s">
        <v>41</v>
      </c>
      <c r="I135" s="14">
        <f>(G135/G$184)*100</f>
        <v>0</v>
      </c>
      <c r="J135" s="19">
        <v>0</v>
      </c>
      <c r="K135" s="19">
        <v>0</v>
      </c>
      <c r="L135" s="36" t="s">
        <v>41</v>
      </c>
      <c r="M135" s="19">
        <v>0</v>
      </c>
      <c r="N135" s="19">
        <v>0</v>
      </c>
      <c r="O135" s="36" t="s">
        <v>41</v>
      </c>
      <c r="P135" s="14">
        <f>(N135/N$184)*100</f>
        <v>0</v>
      </c>
      <c r="Q135" s="19">
        <v>0</v>
      </c>
      <c r="R135" s="15">
        <v>0</v>
      </c>
      <c r="S135" s="36" t="s">
        <v>41</v>
      </c>
      <c r="T135" s="19">
        <v>0</v>
      </c>
      <c r="U135" s="19">
        <v>0</v>
      </c>
      <c r="V135" s="36" t="s">
        <v>41</v>
      </c>
      <c r="W135" s="14">
        <f>(U135/U$184)*100</f>
        <v>0</v>
      </c>
      <c r="X135" s="18">
        <v>0</v>
      </c>
      <c r="Y135" s="18">
        <v>0</v>
      </c>
      <c r="Z135" s="36" t="s">
        <v>41</v>
      </c>
      <c r="AA135" s="18">
        <v>0</v>
      </c>
      <c r="AB135" s="18">
        <v>0</v>
      </c>
      <c r="AC135" s="36" t="s">
        <v>41</v>
      </c>
      <c r="AD135" s="14">
        <f>(AB135/AB$184)*100</f>
        <v>0</v>
      </c>
    </row>
    <row r="136" spans="1:30" ht="14.25">
      <c r="A136" s="4"/>
      <c r="B136" s="10"/>
      <c r="C136" s="18"/>
      <c r="D136" s="18"/>
      <c r="E136" s="13"/>
      <c r="F136" s="18"/>
      <c r="G136" s="18"/>
      <c r="H136" s="13"/>
      <c r="I136" s="14"/>
      <c r="J136" s="19"/>
      <c r="K136" s="19"/>
      <c r="L136" s="13"/>
      <c r="M136" s="19"/>
      <c r="N136" s="19"/>
      <c r="O136" s="13"/>
      <c r="P136" s="14"/>
      <c r="Q136" s="19"/>
      <c r="R136" s="15"/>
      <c r="S136" s="13"/>
      <c r="T136" s="19"/>
      <c r="U136" s="19"/>
      <c r="V136" s="13"/>
      <c r="W136" s="14"/>
      <c r="X136" s="18"/>
      <c r="Y136" s="18"/>
      <c r="Z136" s="13"/>
      <c r="AA136" s="18"/>
      <c r="AB136" s="18"/>
      <c r="AC136" s="13"/>
      <c r="AD136" s="14"/>
    </row>
    <row r="137" spans="1:30" s="3" customFormat="1" ht="15">
      <c r="A137" s="26">
        <v>20</v>
      </c>
      <c r="B137" s="5" t="s">
        <v>6</v>
      </c>
      <c r="C137" s="6">
        <f>C138+C139+C140+C141+C142</f>
        <v>1741.0628110319963</v>
      </c>
      <c r="D137" s="6">
        <f>D138+D139+D140+D141+D142</f>
        <v>2071.4106507030037</v>
      </c>
      <c r="E137" s="7">
        <f aca="true" t="shared" si="114" ref="E137:E142">((D137-C137)/C137)*100</f>
        <v>18.97391855008363</v>
      </c>
      <c r="F137" s="6">
        <f>F138+F139+F140+F141+F142</f>
        <v>9469.499659245992</v>
      </c>
      <c r="G137" s="6">
        <f>G138+G139+G140+G141+G142</f>
        <v>12787.133440747002</v>
      </c>
      <c r="H137" s="7">
        <f aca="true" t="shared" si="115" ref="H137:H142">((G137-F137)/F137)*100</f>
        <v>35.03494272014343</v>
      </c>
      <c r="I137" s="8">
        <f>(G137/G$179)*100</f>
        <v>6.580075620899213</v>
      </c>
      <c r="J137" s="9">
        <f>J138+J139+J140+J141+J142</f>
        <v>181524</v>
      </c>
      <c r="K137" s="9">
        <f>K138+K139+K140+K141+K142</f>
        <v>199678</v>
      </c>
      <c r="L137" s="7">
        <f aca="true" t="shared" si="116" ref="L137:L142">((K137-J137)/J137)*100</f>
        <v>10.000881426147506</v>
      </c>
      <c r="M137" s="9">
        <f>M138+M139+M140+M141+M142</f>
        <v>1041304</v>
      </c>
      <c r="N137" s="9">
        <f>N138+N139+N140+N141+N142</f>
        <v>1154085</v>
      </c>
      <c r="O137" s="7">
        <f aca="true" t="shared" si="117" ref="O137:O142">((N137-M137)/M137)*100</f>
        <v>10.830746832817313</v>
      </c>
      <c r="P137" s="8">
        <f>(N137/N$179)*100</f>
        <v>5.608912985242161</v>
      </c>
      <c r="Q137" s="9">
        <f>Q138+Q139+Q140+Q141+Q142</f>
        <v>277109</v>
      </c>
      <c r="R137" s="9">
        <f>R138+R139+R140+R141+R142</f>
        <v>567750</v>
      </c>
      <c r="S137" s="7">
        <f aca="true" t="shared" si="118" ref="S137:S142">((R137-Q137)/Q137)*100</f>
        <v>104.88327697765139</v>
      </c>
      <c r="T137" s="9">
        <f>T138+T139+T140+T141+T142</f>
        <v>2512470</v>
      </c>
      <c r="U137" s="9">
        <f>U138+U139+U140+U141+U142</f>
        <v>4352899</v>
      </c>
      <c r="V137" s="7">
        <f aca="true" t="shared" si="119" ref="V137:V142">((U137-T137)/T137)*100</f>
        <v>73.25178012075766</v>
      </c>
      <c r="W137" s="8">
        <f>(U137/U$179)*100</f>
        <v>2.7597079003622795</v>
      </c>
      <c r="X137" s="6">
        <f>X138+X139+X140+X141+X142</f>
        <v>36651.280669</v>
      </c>
      <c r="Y137" s="6">
        <f>Y138+Y139+Y140+Y141+Y142</f>
        <v>62825.84388100001</v>
      </c>
      <c r="Z137" s="7">
        <f aca="true" t="shared" si="120" ref="Z137:Z142">((Y137-X137)/X137)*100</f>
        <v>71.41513948280313</v>
      </c>
      <c r="AA137" s="6">
        <f>AA138+AA139+AA140+AA141+AA142</f>
        <v>230547.232885</v>
      </c>
      <c r="AB137" s="6">
        <f>AB138+AB139+AB140+AB141+AB142</f>
        <v>332405.54518</v>
      </c>
      <c r="AC137" s="7">
        <f aca="true" t="shared" si="121" ref="AC137:AC142">((AB137-AA137)/AA137)*100</f>
        <v>44.18110381129939</v>
      </c>
      <c r="AD137" s="8">
        <f>(AB137/AB$179)*100</f>
        <v>9.580605535710328</v>
      </c>
    </row>
    <row r="138" spans="1:30" s="24" customFormat="1" ht="14.25">
      <c r="A138" s="26"/>
      <c r="B138" s="27" t="s">
        <v>2</v>
      </c>
      <c r="C138" s="18">
        <v>82.3884125780001</v>
      </c>
      <c r="D138" s="18">
        <v>208.86468918800017</v>
      </c>
      <c r="E138" s="13">
        <f t="shared" si="114"/>
        <v>153.5122144637274</v>
      </c>
      <c r="F138" s="18">
        <v>544.4547927460001</v>
      </c>
      <c r="G138" s="18">
        <v>1237.176214264</v>
      </c>
      <c r="H138" s="13">
        <f t="shared" si="115"/>
        <v>127.23212849761238</v>
      </c>
      <c r="I138" s="14">
        <f>(G138/G$180)*100</f>
        <v>5.109854333370049</v>
      </c>
      <c r="J138" s="19">
        <v>1932</v>
      </c>
      <c r="K138" s="19">
        <v>3575</v>
      </c>
      <c r="L138" s="13">
        <f t="shared" si="116"/>
        <v>85.04140786749483</v>
      </c>
      <c r="M138" s="19">
        <v>13749</v>
      </c>
      <c r="N138" s="19">
        <v>24106</v>
      </c>
      <c r="O138" s="13">
        <f t="shared" si="117"/>
        <v>75.32911484471599</v>
      </c>
      <c r="P138" s="14">
        <f>(N138/N$180)*100</f>
        <v>2.9409360584917605</v>
      </c>
      <c r="Q138" s="19">
        <v>0</v>
      </c>
      <c r="R138" s="15">
        <v>0</v>
      </c>
      <c r="S138" s="36" t="s">
        <v>41</v>
      </c>
      <c r="T138" s="19">
        <v>0</v>
      </c>
      <c r="U138" s="19">
        <v>0</v>
      </c>
      <c r="V138" s="36" t="s">
        <v>41</v>
      </c>
      <c r="W138" s="36" t="s">
        <v>41</v>
      </c>
      <c r="X138" s="18">
        <v>100.236603</v>
      </c>
      <c r="Y138" s="18">
        <v>205.85894300000004</v>
      </c>
      <c r="Z138" s="13">
        <f t="shared" si="120"/>
        <v>105.37302426340209</v>
      </c>
      <c r="AA138" s="18">
        <v>660.405066</v>
      </c>
      <c r="AB138" s="18">
        <v>1198.879494</v>
      </c>
      <c r="AC138" s="13">
        <f t="shared" si="121"/>
        <v>81.53699232828113</v>
      </c>
      <c r="AD138" s="14">
        <f>(AB138/AB$180)*100</f>
        <v>6.007852105020242</v>
      </c>
    </row>
    <row r="139" spans="1:30" ht="14.25">
      <c r="A139" s="26"/>
      <c r="B139" s="27" t="s">
        <v>3</v>
      </c>
      <c r="C139" s="18">
        <v>1280.3592183389962</v>
      </c>
      <c r="D139" s="18">
        <v>1490.2361355050036</v>
      </c>
      <c r="E139" s="13">
        <f t="shared" si="114"/>
        <v>16.3920339042257</v>
      </c>
      <c r="F139" s="18">
        <v>6051.532542183992</v>
      </c>
      <c r="G139" s="18">
        <v>7157.3194195250035</v>
      </c>
      <c r="H139" s="13">
        <f t="shared" si="115"/>
        <v>18.272840303390893</v>
      </c>
      <c r="I139" s="14">
        <f>(G139/G$181)*100</f>
        <v>14.427078002212356</v>
      </c>
      <c r="J139" s="19">
        <v>179536</v>
      </c>
      <c r="K139" s="19">
        <v>196037</v>
      </c>
      <c r="L139" s="13">
        <f t="shared" si="116"/>
        <v>9.190914357009179</v>
      </c>
      <c r="M139" s="19">
        <v>1027068</v>
      </c>
      <c r="N139" s="19">
        <v>1129393</v>
      </c>
      <c r="O139" s="13">
        <f t="shared" si="117"/>
        <v>9.96282621988028</v>
      </c>
      <c r="P139" s="14">
        <f>(N139/N$181)*100</f>
        <v>5.7245277716841025</v>
      </c>
      <c r="Q139" s="19">
        <v>0</v>
      </c>
      <c r="R139" s="15">
        <v>0</v>
      </c>
      <c r="S139" s="36" t="s">
        <v>41</v>
      </c>
      <c r="T139" s="19">
        <v>0</v>
      </c>
      <c r="U139" s="19">
        <v>0</v>
      </c>
      <c r="V139" s="36" t="s">
        <v>41</v>
      </c>
      <c r="W139" s="36" t="s">
        <v>41</v>
      </c>
      <c r="X139" s="18">
        <v>15721.531109000001</v>
      </c>
      <c r="Y139" s="18">
        <v>18547.064553000004</v>
      </c>
      <c r="Z139" s="13">
        <f t="shared" si="120"/>
        <v>17.972380834984243</v>
      </c>
      <c r="AA139" s="18">
        <v>84274.5777</v>
      </c>
      <c r="AB139" s="18">
        <v>99970.562311</v>
      </c>
      <c r="AC139" s="13">
        <f t="shared" si="121"/>
        <v>18.624815501152025</v>
      </c>
      <c r="AD139" s="14">
        <f>(AB139/AB$181)*100</f>
        <v>7.442891600701326</v>
      </c>
    </row>
    <row r="140" spans="1:30" ht="14.25">
      <c r="A140" s="26"/>
      <c r="B140" s="27" t="s">
        <v>4</v>
      </c>
      <c r="C140" s="18">
        <v>367.4601107899999</v>
      </c>
      <c r="D140" s="18">
        <v>337.7034731940003</v>
      </c>
      <c r="E140" s="13">
        <f t="shared" si="114"/>
        <v>-8.097923209141253</v>
      </c>
      <c r="F140" s="18">
        <v>2759.721617358</v>
      </c>
      <c r="G140" s="18">
        <v>4243.377542398</v>
      </c>
      <c r="H140" s="13">
        <f t="shared" si="115"/>
        <v>53.761071975816435</v>
      </c>
      <c r="I140" s="14">
        <f>(G140/G$182)*100</f>
        <v>4.706361475759787</v>
      </c>
      <c r="J140" s="19">
        <v>3</v>
      </c>
      <c r="K140" s="19">
        <v>13</v>
      </c>
      <c r="L140" s="13">
        <f t="shared" si="116"/>
        <v>333.33333333333337</v>
      </c>
      <c r="M140" s="19">
        <v>72</v>
      </c>
      <c r="N140" s="19">
        <v>69</v>
      </c>
      <c r="O140" s="13">
        <f t="shared" si="117"/>
        <v>-4.166666666666666</v>
      </c>
      <c r="P140" s="14">
        <f>(N140/N$182)*100</f>
        <v>3.8612199216564074</v>
      </c>
      <c r="Q140" s="19">
        <v>27701</v>
      </c>
      <c r="R140" s="15">
        <v>31896</v>
      </c>
      <c r="S140" s="13">
        <f t="shared" si="118"/>
        <v>15.143857622468504</v>
      </c>
      <c r="T140" s="19">
        <v>268496</v>
      </c>
      <c r="U140" s="19">
        <v>249923</v>
      </c>
      <c r="V140" s="13">
        <f t="shared" si="119"/>
        <v>-6.917421488588284</v>
      </c>
      <c r="W140" s="14">
        <f>(U140/U$182)*100</f>
        <v>0.28065080244312846</v>
      </c>
      <c r="X140" s="18">
        <v>4075.8957429999996</v>
      </c>
      <c r="Y140" s="18">
        <v>4790.505437000001</v>
      </c>
      <c r="Z140" s="13">
        <f t="shared" si="120"/>
        <v>17.532580297896036</v>
      </c>
      <c r="AA140" s="18">
        <v>27863.327960000002</v>
      </c>
      <c r="AB140" s="18">
        <v>35796.333806999995</v>
      </c>
      <c r="AC140" s="13">
        <f t="shared" si="121"/>
        <v>28.47113545944134</v>
      </c>
      <c r="AD140" s="14">
        <f>(AB140/AB$182)*100</f>
        <v>4.691843855460194</v>
      </c>
    </row>
    <row r="141" spans="1:30" ht="14.25">
      <c r="A141" s="26"/>
      <c r="B141" s="27" t="s">
        <v>5</v>
      </c>
      <c r="C141" s="18">
        <v>1.2093115360000002</v>
      </c>
      <c r="D141" s="18">
        <v>2.1440784720000012</v>
      </c>
      <c r="E141" s="13">
        <f t="shared" si="114"/>
        <v>77.29744637117237</v>
      </c>
      <c r="F141" s="18">
        <v>7.242930636</v>
      </c>
      <c r="G141" s="18">
        <v>8.107650895</v>
      </c>
      <c r="H141" s="13">
        <f t="shared" si="115"/>
        <v>11.938817344211843</v>
      </c>
      <c r="I141" s="14">
        <f>(G141/G$183)*100</f>
        <v>0.03076636025667771</v>
      </c>
      <c r="J141" s="19">
        <v>0</v>
      </c>
      <c r="K141" s="19">
        <v>0</v>
      </c>
      <c r="L141" s="36" t="s">
        <v>41</v>
      </c>
      <c r="M141" s="19">
        <v>2</v>
      </c>
      <c r="N141" s="19">
        <v>0</v>
      </c>
      <c r="O141" s="13">
        <f t="shared" si="117"/>
        <v>-100</v>
      </c>
      <c r="P141" s="14">
        <f>(N141/N$183)*100</f>
        <v>0</v>
      </c>
      <c r="Q141" s="19">
        <v>3051</v>
      </c>
      <c r="R141" s="15">
        <v>3760</v>
      </c>
      <c r="S141" s="13">
        <f t="shared" si="118"/>
        <v>23.238282530317928</v>
      </c>
      <c r="T141" s="19">
        <v>12720</v>
      </c>
      <c r="U141" s="19">
        <v>12809</v>
      </c>
      <c r="V141" s="13">
        <f t="shared" si="119"/>
        <v>0.699685534591195</v>
      </c>
      <c r="W141" s="14">
        <f>(U141/U$183)*100</f>
        <v>0.23965945867160665</v>
      </c>
      <c r="X141" s="18">
        <v>-2.170886</v>
      </c>
      <c r="Y141" s="18">
        <v>-1.083852</v>
      </c>
      <c r="Z141" s="13">
        <f t="shared" si="120"/>
        <v>-50.07328804921124</v>
      </c>
      <c r="AA141" s="18">
        <v>66.04195899999999</v>
      </c>
      <c r="AB141" s="18">
        <v>-18.513532</v>
      </c>
      <c r="AC141" s="13">
        <f t="shared" si="121"/>
        <v>-128.0329843032064</v>
      </c>
      <c r="AD141" s="14">
        <f>(AB141/AB$183)*100</f>
        <v>-0.02374906661045552</v>
      </c>
    </row>
    <row r="142" spans="1:30" ht="14.25">
      <c r="A142" s="26"/>
      <c r="B142" s="10" t="s">
        <v>23</v>
      </c>
      <c r="C142" s="18">
        <v>9.645757789000001</v>
      </c>
      <c r="D142" s="18">
        <v>32.46227434399996</v>
      </c>
      <c r="E142" s="13">
        <f t="shared" si="114"/>
        <v>236.5445727967569</v>
      </c>
      <c r="F142" s="18">
        <v>106.547776322</v>
      </c>
      <c r="G142" s="18">
        <v>141.152613665</v>
      </c>
      <c r="H142" s="13">
        <f t="shared" si="115"/>
        <v>32.478235151919144</v>
      </c>
      <c r="I142" s="14">
        <f>(G142/G$184)*100</f>
        <v>3.53385926412027</v>
      </c>
      <c r="J142" s="19">
        <v>53</v>
      </c>
      <c r="K142" s="19">
        <v>53</v>
      </c>
      <c r="L142" s="13">
        <f t="shared" si="116"/>
        <v>0</v>
      </c>
      <c r="M142" s="19">
        <v>413</v>
      </c>
      <c r="N142" s="19">
        <v>517</v>
      </c>
      <c r="O142" s="13">
        <f t="shared" si="117"/>
        <v>25.181598062954</v>
      </c>
      <c r="P142" s="14">
        <f>(N142/N$184)*100</f>
        <v>2.225091456853884</v>
      </c>
      <c r="Q142" s="19">
        <v>246357</v>
      </c>
      <c r="R142" s="15">
        <v>532094</v>
      </c>
      <c r="S142" s="13">
        <f t="shared" si="118"/>
        <v>115.98493243544937</v>
      </c>
      <c r="T142" s="19">
        <v>2231254</v>
      </c>
      <c r="U142" s="19">
        <v>4090167</v>
      </c>
      <c r="V142" s="13">
        <f t="shared" si="119"/>
        <v>83.31247809527737</v>
      </c>
      <c r="W142" s="14">
        <f>(U142/U$184)*100</f>
        <v>6.458036907989757</v>
      </c>
      <c r="X142" s="18">
        <v>16755.7881</v>
      </c>
      <c r="Y142" s="18">
        <v>39283.4988</v>
      </c>
      <c r="Z142" s="13">
        <f t="shared" si="120"/>
        <v>134.44733584330777</v>
      </c>
      <c r="AA142" s="18">
        <v>117682.8802</v>
      </c>
      <c r="AB142" s="18">
        <v>195458.2831</v>
      </c>
      <c r="AC142" s="13">
        <f t="shared" si="121"/>
        <v>66.08896958319006</v>
      </c>
      <c r="AD142" s="14">
        <f>(AB142/AB$184)*100</f>
        <v>15.44464539210064</v>
      </c>
    </row>
    <row r="143" spans="1:30" ht="14.25">
      <c r="A143" s="26"/>
      <c r="B143" s="10"/>
      <c r="C143" s="18"/>
      <c r="D143" s="18"/>
      <c r="E143" s="13"/>
      <c r="F143" s="18"/>
      <c r="G143" s="18"/>
      <c r="H143" s="13"/>
      <c r="I143" s="14"/>
      <c r="J143" s="19"/>
      <c r="K143" s="19"/>
      <c r="L143" s="13"/>
      <c r="M143" s="19"/>
      <c r="N143" s="19"/>
      <c r="O143" s="13"/>
      <c r="P143" s="14"/>
      <c r="Q143" s="19"/>
      <c r="R143" s="15"/>
      <c r="S143" s="13"/>
      <c r="T143" s="19"/>
      <c r="U143" s="19"/>
      <c r="V143" s="13"/>
      <c r="W143" s="14"/>
      <c r="X143" s="18"/>
      <c r="Y143" s="18"/>
      <c r="Z143" s="13"/>
      <c r="AA143" s="18"/>
      <c r="AB143" s="18"/>
      <c r="AC143" s="13"/>
      <c r="AD143" s="14"/>
    </row>
    <row r="144" spans="1:30" ht="15">
      <c r="A144" s="26">
        <v>21</v>
      </c>
      <c r="B144" s="5" t="s">
        <v>12</v>
      </c>
      <c r="C144" s="6">
        <f>C145+C146+C147+C148+C149</f>
        <v>62.98301534897219</v>
      </c>
      <c r="D144" s="6">
        <f>D145+D146+D147+D148+D149</f>
        <v>77.32223496363008</v>
      </c>
      <c r="E144" s="7">
        <f aca="true" t="shared" si="122" ref="E144:E149">((D144-C144)/C144)*100</f>
        <v>22.766803931517217</v>
      </c>
      <c r="F144" s="6">
        <f>F145+F146+F147+F148+F149</f>
        <v>560.1540107262631</v>
      </c>
      <c r="G144" s="6">
        <f>G145+G146+G147+G148+G149</f>
        <v>502.6228729651098</v>
      </c>
      <c r="H144" s="7">
        <f aca="true" t="shared" si="123" ref="H144:H149">((G144-F144)/F144)*100</f>
        <v>-10.270592847592352</v>
      </c>
      <c r="I144" s="8">
        <f>(G144/G$179)*100</f>
        <v>0.2586425275242013</v>
      </c>
      <c r="J144" s="9">
        <f>J145+J146+J147+J148+J149</f>
        <v>19725</v>
      </c>
      <c r="K144" s="9">
        <f>K145+K146+K147+K148+K149</f>
        <v>27694</v>
      </c>
      <c r="L144" s="7">
        <f aca="true" t="shared" si="124" ref="L144:L149">((K144-J144)/J144)*100</f>
        <v>40.40050697084918</v>
      </c>
      <c r="M144" s="9">
        <f>M145+M146+M147+M148+M149</f>
        <v>187642</v>
      </c>
      <c r="N144" s="9">
        <f>N145+N146+N147+N148+N149</f>
        <v>188285</v>
      </c>
      <c r="O144" s="7">
        <f aca="true" t="shared" si="125" ref="O144:O149">((N144-M144)/M144)*100</f>
        <v>0.34267381503075</v>
      </c>
      <c r="P144" s="8">
        <f>(N144/N$179)*100</f>
        <v>0.9150748700713729</v>
      </c>
      <c r="Q144" s="9">
        <f>Q145+Q146+Q147+Q148+Q149</f>
        <v>250680</v>
      </c>
      <c r="R144" s="9">
        <f>R145+R146+R147+R148+R149</f>
        <v>368641</v>
      </c>
      <c r="S144" s="7">
        <f aca="true" t="shared" si="126" ref="S144:S149">((R144-Q144)/Q144)*100</f>
        <v>47.0564065741184</v>
      </c>
      <c r="T144" s="9">
        <f>T145+T146+T147+T148+T149</f>
        <v>3302853</v>
      </c>
      <c r="U144" s="9">
        <f>U145+U146+U147+U148+U149</f>
        <v>2601070</v>
      </c>
      <c r="V144" s="7">
        <f aca="true" t="shared" si="127" ref="V144:V149">((U144-T144)/T144)*100</f>
        <v>-21.247781841940892</v>
      </c>
      <c r="W144" s="8">
        <f>(U144/U$179)*100</f>
        <v>1.6490604143113163</v>
      </c>
      <c r="X144" s="6">
        <f>X145+X146+X147+X148+X149</f>
        <v>3354.2103499000277</v>
      </c>
      <c r="Y144" s="6">
        <f>Y145+Y146+Y147+Y148+Y149</f>
        <v>4382.4774163</v>
      </c>
      <c r="Z144" s="7">
        <f aca="true" t="shared" si="128" ref="Z144:Z149">((Y144-X144)/X144)*100</f>
        <v>30.656010182265998</v>
      </c>
      <c r="AA144" s="6">
        <f>AA145+AA146+AA147+AA148+AA149</f>
        <v>39685.46255815</v>
      </c>
      <c r="AB144" s="6">
        <f>AB145+AB146+AB147+AB148+AB149</f>
        <v>34206.193059902</v>
      </c>
      <c r="AC144" s="7">
        <f aca="true" t="shared" si="129" ref="AC144:AC149">((AB144-AA144)/AA144)*100</f>
        <v>-13.806742179757592</v>
      </c>
      <c r="AD144" s="8">
        <f>(AB144/AB$179)*100</f>
        <v>0.9858922251366555</v>
      </c>
    </row>
    <row r="145" spans="1:30" ht="14.25">
      <c r="A145" s="26"/>
      <c r="B145" s="27" t="s">
        <v>2</v>
      </c>
      <c r="C145" s="18">
        <v>7.0228478999999835</v>
      </c>
      <c r="D145" s="18">
        <v>4.010241</v>
      </c>
      <c r="E145" s="13">
        <f t="shared" si="122"/>
        <v>-42.897225497365405</v>
      </c>
      <c r="F145" s="18">
        <v>40.7632909</v>
      </c>
      <c r="G145" s="18">
        <v>28.2104748</v>
      </c>
      <c r="H145" s="13">
        <f t="shared" si="123"/>
        <v>-30.794412872097137</v>
      </c>
      <c r="I145" s="14">
        <f>(G145/G$180)*100</f>
        <v>0.11651647941595993</v>
      </c>
      <c r="J145" s="19">
        <v>259</v>
      </c>
      <c r="K145" s="19">
        <v>161</v>
      </c>
      <c r="L145" s="13">
        <f t="shared" si="124"/>
        <v>-37.83783783783784</v>
      </c>
      <c r="M145" s="19">
        <v>2046</v>
      </c>
      <c r="N145" s="19">
        <v>1530</v>
      </c>
      <c r="O145" s="13">
        <f t="shared" si="125"/>
        <v>-25.219941348973606</v>
      </c>
      <c r="P145" s="14">
        <f>(N145/N$180)*100</f>
        <v>0.18666025759115548</v>
      </c>
      <c r="Q145" s="19">
        <v>0</v>
      </c>
      <c r="R145" s="15">
        <v>0</v>
      </c>
      <c r="S145" s="36" t="s">
        <v>41</v>
      </c>
      <c r="T145" s="19">
        <v>0</v>
      </c>
      <c r="U145" s="19">
        <v>0</v>
      </c>
      <c r="V145" s="36" t="s">
        <v>41</v>
      </c>
      <c r="W145" s="36" t="s">
        <v>41</v>
      </c>
      <c r="X145" s="18">
        <v>13.441023000000014</v>
      </c>
      <c r="Y145" s="18">
        <v>5.912970999999998</v>
      </c>
      <c r="Z145" s="13">
        <f t="shared" si="128"/>
        <v>-56.008028555564614</v>
      </c>
      <c r="AA145" s="18">
        <v>93.36087800000001</v>
      </c>
      <c r="AB145" s="18">
        <v>47.414473</v>
      </c>
      <c r="AC145" s="13">
        <f t="shared" si="129"/>
        <v>-49.21376703419607</v>
      </c>
      <c r="AD145" s="14">
        <f>(AB145/AB$180)*100</f>
        <v>0.2376044822245291</v>
      </c>
    </row>
    <row r="146" spans="1:30" s="3" customFormat="1" ht="15">
      <c r="A146" s="26"/>
      <c r="B146" s="27" t="s">
        <v>3</v>
      </c>
      <c r="C146" s="18">
        <v>45.68427036214943</v>
      </c>
      <c r="D146" s="18">
        <v>55.74439006663007</v>
      </c>
      <c r="E146" s="13">
        <f t="shared" si="122"/>
        <v>22.020970510707127</v>
      </c>
      <c r="F146" s="18">
        <v>298.50775108633854</v>
      </c>
      <c r="G146" s="18">
        <v>318.6604497112285</v>
      </c>
      <c r="H146" s="13">
        <f t="shared" si="123"/>
        <v>6.7511475167896515</v>
      </c>
      <c r="I146" s="14">
        <f>(G146/G$181)*100</f>
        <v>0.6423269515766651</v>
      </c>
      <c r="J146" s="19">
        <v>19459</v>
      </c>
      <c r="K146" s="19">
        <v>27533</v>
      </c>
      <c r="L146" s="13">
        <f t="shared" si="124"/>
        <v>41.49236856981345</v>
      </c>
      <c r="M146" s="19">
        <v>185567</v>
      </c>
      <c r="N146" s="19">
        <v>186740</v>
      </c>
      <c r="O146" s="13">
        <f t="shared" si="125"/>
        <v>0.6321167017842612</v>
      </c>
      <c r="P146" s="14">
        <f>(N146/N$181)*100</f>
        <v>0.9465246518123357</v>
      </c>
      <c r="Q146" s="19">
        <v>0</v>
      </c>
      <c r="R146" s="15">
        <v>0</v>
      </c>
      <c r="S146" s="36" t="s">
        <v>41</v>
      </c>
      <c r="T146" s="19">
        <v>0</v>
      </c>
      <c r="U146" s="19">
        <v>0</v>
      </c>
      <c r="V146" s="36" t="s">
        <v>41</v>
      </c>
      <c r="W146" s="36" t="s">
        <v>41</v>
      </c>
      <c r="X146" s="18">
        <v>1016.1117130000276</v>
      </c>
      <c r="Y146" s="18">
        <v>1369.2984520000005</v>
      </c>
      <c r="Z146" s="13">
        <f t="shared" si="128"/>
        <v>34.7586524671784</v>
      </c>
      <c r="AA146" s="18">
        <v>8364.686607</v>
      </c>
      <c r="AB146" s="18">
        <v>8798.237029</v>
      </c>
      <c r="AC146" s="13">
        <f t="shared" si="129"/>
        <v>5.183104189906924</v>
      </c>
      <c r="AD146" s="14">
        <f>(AB146/AB$181)*100</f>
        <v>0.6550360723230432</v>
      </c>
    </row>
    <row r="147" spans="1:30" s="3" customFormat="1" ht="15">
      <c r="A147" s="26"/>
      <c r="B147" s="27" t="s">
        <v>4</v>
      </c>
      <c r="C147" s="18">
        <v>7.068389475999998</v>
      </c>
      <c r="D147" s="18">
        <v>16.53041553800001</v>
      </c>
      <c r="E147" s="13">
        <f t="shared" si="122"/>
        <v>133.86396001702175</v>
      </c>
      <c r="F147" s="18">
        <v>187.42018737110175</v>
      </c>
      <c r="G147" s="18">
        <v>144.91895772099997</v>
      </c>
      <c r="H147" s="13">
        <f t="shared" si="123"/>
        <v>-22.676975328141747</v>
      </c>
      <c r="I147" s="14">
        <f>(G147/G$182)*100</f>
        <v>0.16073068985983827</v>
      </c>
      <c r="J147" s="19">
        <v>1</v>
      </c>
      <c r="K147" s="19">
        <v>0</v>
      </c>
      <c r="L147" s="13">
        <f t="shared" si="124"/>
        <v>-100</v>
      </c>
      <c r="M147" s="19">
        <v>6</v>
      </c>
      <c r="N147" s="19">
        <v>5</v>
      </c>
      <c r="O147" s="13">
        <f t="shared" si="125"/>
        <v>-16.666666666666664</v>
      </c>
      <c r="P147" s="14">
        <f>(N147/N$182)*100</f>
        <v>0.27979854504756574</v>
      </c>
      <c r="Q147" s="19">
        <v>80567</v>
      </c>
      <c r="R147" s="15">
        <v>299392</v>
      </c>
      <c r="S147" s="13">
        <f t="shared" si="126"/>
        <v>271.6062407685529</v>
      </c>
      <c r="T147" s="19">
        <v>1306011</v>
      </c>
      <c r="U147" s="19">
        <v>2040899</v>
      </c>
      <c r="V147" s="13">
        <f t="shared" si="127"/>
        <v>56.269663884913676</v>
      </c>
      <c r="W147" s="14">
        <f>(U147/U$182)*100</f>
        <v>2.2918256505218744</v>
      </c>
      <c r="X147" s="18">
        <v>970.9682362</v>
      </c>
      <c r="Y147" s="18">
        <v>2197.5130904</v>
      </c>
      <c r="Z147" s="13">
        <f t="shared" si="128"/>
        <v>126.32183097978876</v>
      </c>
      <c r="AA147" s="18">
        <v>18995.0736704</v>
      </c>
      <c r="AB147" s="18">
        <v>17695.6049938</v>
      </c>
      <c r="AC147" s="13">
        <f t="shared" si="129"/>
        <v>-6.841082583559345</v>
      </c>
      <c r="AD147" s="14">
        <f>(AB147/AB$182)*100</f>
        <v>2.3193720341990907</v>
      </c>
    </row>
    <row r="148" spans="1:30" ht="14.25">
      <c r="A148" s="26"/>
      <c r="B148" s="27" t="s">
        <v>5</v>
      </c>
      <c r="C148" s="18">
        <v>0</v>
      </c>
      <c r="D148" s="18">
        <v>0</v>
      </c>
      <c r="E148" s="36" t="s">
        <v>41</v>
      </c>
      <c r="F148" s="18">
        <v>0</v>
      </c>
      <c r="G148" s="18">
        <v>0</v>
      </c>
      <c r="H148" s="36" t="s">
        <v>41</v>
      </c>
      <c r="I148" s="14">
        <f>(G148/G$183)*100</f>
        <v>0</v>
      </c>
      <c r="J148" s="19">
        <v>0</v>
      </c>
      <c r="K148" s="19">
        <v>0</v>
      </c>
      <c r="L148" s="36" t="s">
        <v>41</v>
      </c>
      <c r="M148" s="19">
        <v>0</v>
      </c>
      <c r="N148" s="19">
        <v>0</v>
      </c>
      <c r="O148" s="36" t="s">
        <v>41</v>
      </c>
      <c r="P148" s="14">
        <f>(N148/N$183)*100</f>
        <v>0</v>
      </c>
      <c r="Q148" s="19">
        <v>0</v>
      </c>
      <c r="R148" s="15">
        <v>0</v>
      </c>
      <c r="S148" s="36" t="s">
        <v>41</v>
      </c>
      <c r="T148" s="19">
        <v>0</v>
      </c>
      <c r="U148" s="19">
        <v>0</v>
      </c>
      <c r="V148" s="36" t="s">
        <v>41</v>
      </c>
      <c r="W148" s="14">
        <f>(U148/U$183)*100</f>
        <v>0</v>
      </c>
      <c r="X148" s="18">
        <v>0</v>
      </c>
      <c r="Y148" s="18">
        <v>0</v>
      </c>
      <c r="Z148" s="36" t="s">
        <v>41</v>
      </c>
      <c r="AA148" s="18">
        <v>0</v>
      </c>
      <c r="AB148" s="18">
        <v>0</v>
      </c>
      <c r="AC148" s="36" t="s">
        <v>41</v>
      </c>
      <c r="AD148" s="14">
        <f>(AB148/AB$183)*100</f>
        <v>0</v>
      </c>
    </row>
    <row r="149" spans="1:30" ht="14.25">
      <c r="A149" s="26"/>
      <c r="B149" s="10" t="s">
        <v>23</v>
      </c>
      <c r="C149" s="18">
        <v>3.2075076108227796</v>
      </c>
      <c r="D149" s="18">
        <v>1.0371883590000004</v>
      </c>
      <c r="E149" s="13">
        <f t="shared" si="122"/>
        <v>-67.66372882482595</v>
      </c>
      <c r="F149" s="18">
        <v>33.46278136882277</v>
      </c>
      <c r="G149" s="18">
        <v>10.83299073288136</v>
      </c>
      <c r="H149" s="13">
        <f t="shared" si="123"/>
        <v>-67.62674741982313</v>
      </c>
      <c r="I149" s="14">
        <f>(G149/G$184)*100</f>
        <v>0.2712118724941064</v>
      </c>
      <c r="J149" s="19">
        <v>6</v>
      </c>
      <c r="K149" s="19">
        <v>0</v>
      </c>
      <c r="L149" s="13">
        <f t="shared" si="124"/>
        <v>-100</v>
      </c>
      <c r="M149" s="19">
        <v>23</v>
      </c>
      <c r="N149" s="19">
        <v>10</v>
      </c>
      <c r="O149" s="13">
        <f t="shared" si="125"/>
        <v>-56.52173913043478</v>
      </c>
      <c r="P149" s="14">
        <f>(N149/N$184)*100</f>
        <v>0.043038519474930065</v>
      </c>
      <c r="Q149" s="19">
        <v>170113</v>
      </c>
      <c r="R149" s="15">
        <v>69249</v>
      </c>
      <c r="S149" s="13">
        <f t="shared" si="126"/>
        <v>-59.29235273024401</v>
      </c>
      <c r="T149" s="19">
        <v>1996842</v>
      </c>
      <c r="U149" s="19">
        <v>560171</v>
      </c>
      <c r="V149" s="13">
        <f t="shared" si="127"/>
        <v>-71.94715455704558</v>
      </c>
      <c r="W149" s="14">
        <f>(U149/U$184)*100</f>
        <v>0.8844638844295429</v>
      </c>
      <c r="X149" s="18">
        <v>1353.6893777000003</v>
      </c>
      <c r="Y149" s="18">
        <v>809.7529029000001</v>
      </c>
      <c r="Z149" s="13">
        <f t="shared" si="128"/>
        <v>-40.18177905216195</v>
      </c>
      <c r="AA149" s="18">
        <v>12232.341402749998</v>
      </c>
      <c r="AB149" s="18">
        <v>7664.936564102</v>
      </c>
      <c r="AC149" s="13">
        <f t="shared" si="129"/>
        <v>-37.33876196114983</v>
      </c>
      <c r="AD149" s="14">
        <f>(AB149/AB$184)*100</f>
        <v>0.6056649291497929</v>
      </c>
    </row>
    <row r="150" spans="1:30" ht="14.25">
      <c r="A150" s="26"/>
      <c r="B150" s="10"/>
      <c r="C150" s="18"/>
      <c r="D150" s="18"/>
      <c r="E150" s="13"/>
      <c r="F150" s="18"/>
      <c r="G150" s="18"/>
      <c r="H150" s="13"/>
      <c r="I150" s="14"/>
      <c r="J150" s="19"/>
      <c r="K150" s="19"/>
      <c r="L150" s="13"/>
      <c r="M150" s="19"/>
      <c r="N150" s="19"/>
      <c r="O150" s="13"/>
      <c r="P150" s="14"/>
      <c r="Q150" s="19"/>
      <c r="R150" s="15"/>
      <c r="S150" s="13"/>
      <c r="T150" s="19"/>
      <c r="U150" s="19"/>
      <c r="V150" s="13"/>
      <c r="W150" s="14"/>
      <c r="X150" s="18"/>
      <c r="Y150" s="18"/>
      <c r="Z150" s="13"/>
      <c r="AA150" s="18"/>
      <c r="AB150" s="18"/>
      <c r="AC150" s="13"/>
      <c r="AD150" s="14"/>
    </row>
    <row r="151" spans="1:30" ht="15">
      <c r="A151" s="26">
        <v>22</v>
      </c>
      <c r="B151" s="5" t="s">
        <v>39</v>
      </c>
      <c r="C151" s="6">
        <f>C152+C153+C154+C155+C156</f>
        <v>83.98020551899998</v>
      </c>
      <c r="D151" s="6">
        <f>D152+D153+D154+D155+D156</f>
        <v>106.08499546199997</v>
      </c>
      <c r="E151" s="7">
        <f aca="true" t="shared" si="130" ref="E151:E156">((D151-C151)/C151)*100</f>
        <v>26.32142873001057</v>
      </c>
      <c r="F151" s="6">
        <f>F152+F153+F154+F155+F156</f>
        <v>428.01070354699993</v>
      </c>
      <c r="G151" s="6">
        <f>G152+G153+G154+G155+G156</f>
        <v>547.0682896789999</v>
      </c>
      <c r="H151" s="7">
        <f aca="true" t="shared" si="131" ref="H151:H156">((G151-F151)/F151)*100</f>
        <v>27.816497378534894</v>
      </c>
      <c r="I151" s="8">
        <f>(G151/G$179)*100</f>
        <v>0.28151350203423897</v>
      </c>
      <c r="J151" s="9">
        <f>J152+J153+J154+J155+J156</f>
        <v>10627</v>
      </c>
      <c r="K151" s="9">
        <f>K152+K153+K154+K155+K156</f>
        <v>9542</v>
      </c>
      <c r="L151" s="7">
        <f>((K151-J151)/J151)*100</f>
        <v>-10.209842853110002</v>
      </c>
      <c r="M151" s="9">
        <f>M152+M153+M154+M155+M156</f>
        <v>65653</v>
      </c>
      <c r="N151" s="9">
        <f>N152+N153+N154+N155+N156</f>
        <v>57526</v>
      </c>
      <c r="O151" s="7">
        <f aca="true" t="shared" si="132" ref="O151:O156">((N151-M151)/M151)*100</f>
        <v>-12.378718413476916</v>
      </c>
      <c r="P151" s="8">
        <f>(N151/N$179)*100</f>
        <v>0.27957934501275084</v>
      </c>
      <c r="Q151" s="9">
        <f>Q152+Q153+Q154+Q155+Q156</f>
        <v>44346</v>
      </c>
      <c r="R151" s="9">
        <f>R152+R153+R154+R155+R156</f>
        <v>123164</v>
      </c>
      <c r="S151" s="7">
        <f aca="true" t="shared" si="133" ref="S151:S156">((R151-Q151)/Q151)*100</f>
        <v>177.73418121138323</v>
      </c>
      <c r="T151" s="9">
        <f>T152+T153+T154+T155+T156</f>
        <v>304255</v>
      </c>
      <c r="U151" s="9">
        <f>U152+U153+U154+U155+U156</f>
        <v>1048901</v>
      </c>
      <c r="V151" s="7">
        <f aca="true" t="shared" si="134" ref="V151:V156">((U151-T151)/T151)*100</f>
        <v>244.74404693431495</v>
      </c>
      <c r="W151" s="8">
        <f>(U151/U$179)*100</f>
        <v>0.6649959892011956</v>
      </c>
      <c r="X151" s="6">
        <f>X152+X153+X154+X155+X156</f>
        <v>2125.1090821999996</v>
      </c>
      <c r="Y151" s="6">
        <f>Y152+Y153+Y154+Y155+Y156</f>
        <v>4020.1861428999996</v>
      </c>
      <c r="Z151" s="7">
        <f aca="true" t="shared" si="135" ref="Z151:Z156">((Y151-X151)/X151)*100</f>
        <v>89.17551934501823</v>
      </c>
      <c r="AA151" s="6">
        <f>AA152+AA153+AA154+AA155+AA156</f>
        <v>12974.210398</v>
      </c>
      <c r="AB151" s="6">
        <f>AB152+AB153+AB154+AB155+AB156</f>
        <v>28927.043349100008</v>
      </c>
      <c r="AC151" s="7">
        <f aca="true" t="shared" si="136" ref="AC151:AC156">((AB151-AA151)/AA151)*100</f>
        <v>122.95802566574048</v>
      </c>
      <c r="AD151" s="8">
        <f>(AB151/AB$179)*100</f>
        <v>0.8337363670995549</v>
      </c>
    </row>
    <row r="152" spans="1:30" ht="14.25">
      <c r="A152" s="26"/>
      <c r="B152" s="27" t="s">
        <v>2</v>
      </c>
      <c r="C152" s="18">
        <v>5.7742997</v>
      </c>
      <c r="D152" s="18">
        <v>14.799649050000001</v>
      </c>
      <c r="E152" s="13">
        <f t="shared" si="130"/>
        <v>156.30205945146906</v>
      </c>
      <c r="F152" s="18">
        <v>35.844790249999996</v>
      </c>
      <c r="G152" s="18">
        <v>63.367257949999996</v>
      </c>
      <c r="H152" s="13">
        <f t="shared" si="131"/>
        <v>76.78233714870184</v>
      </c>
      <c r="I152" s="14">
        <f>(G152/G$180)*100</f>
        <v>0.2617229897377338</v>
      </c>
      <c r="J152" s="19">
        <v>160</v>
      </c>
      <c r="K152" s="19">
        <v>267</v>
      </c>
      <c r="L152" s="13">
        <f>((K152-J152)/J152)*100</f>
        <v>66.875</v>
      </c>
      <c r="M152" s="19">
        <v>993</v>
      </c>
      <c r="N152" s="19">
        <v>1378</v>
      </c>
      <c r="O152" s="13">
        <f t="shared" si="132"/>
        <v>38.77139979859013</v>
      </c>
      <c r="P152" s="14">
        <f>(N152/N$180)*100</f>
        <v>0.16811623200040016</v>
      </c>
      <c r="Q152" s="19">
        <v>0</v>
      </c>
      <c r="R152" s="15">
        <v>0</v>
      </c>
      <c r="S152" s="36" t="s">
        <v>41</v>
      </c>
      <c r="T152" s="19">
        <v>0</v>
      </c>
      <c r="U152" s="19">
        <v>0</v>
      </c>
      <c r="V152" s="36" t="s">
        <v>41</v>
      </c>
      <c r="W152" s="36" t="s">
        <v>41</v>
      </c>
      <c r="X152" s="18">
        <v>7.770034800000001</v>
      </c>
      <c r="Y152" s="18">
        <v>9.7396254</v>
      </c>
      <c r="Z152" s="13">
        <f t="shared" si="135"/>
        <v>25.34854284050308</v>
      </c>
      <c r="AA152" s="18">
        <v>41.43310460000001</v>
      </c>
      <c r="AB152" s="18">
        <v>47.6720183</v>
      </c>
      <c r="AC152" s="13">
        <f t="shared" si="136"/>
        <v>15.057799216909249</v>
      </c>
      <c r="AD152" s="14">
        <f>(AB152/AB$180)*100</f>
        <v>0.23889509907174916</v>
      </c>
    </row>
    <row r="153" spans="1:30" ht="14.25">
      <c r="A153" s="26"/>
      <c r="B153" s="27" t="s">
        <v>3</v>
      </c>
      <c r="C153" s="18">
        <v>72.94203071999998</v>
      </c>
      <c r="D153" s="18">
        <v>75.53530827999997</v>
      </c>
      <c r="E153" s="13">
        <f t="shared" si="130"/>
        <v>3.5552582432955755</v>
      </c>
      <c r="F153" s="18">
        <v>346.6107348179999</v>
      </c>
      <c r="G153" s="18">
        <v>395.91280084999994</v>
      </c>
      <c r="H153" s="13">
        <f t="shared" si="131"/>
        <v>14.224044750918576</v>
      </c>
      <c r="I153" s="14">
        <f>(G153/G$181)*100</f>
        <v>0.7980452631966487</v>
      </c>
      <c r="J153" s="19">
        <v>10467</v>
      </c>
      <c r="K153" s="19">
        <v>9275</v>
      </c>
      <c r="L153" s="13">
        <f>((K153-J153)/J153)*100</f>
        <v>-11.388172351199007</v>
      </c>
      <c r="M153" s="19">
        <v>64656</v>
      </c>
      <c r="N153" s="19">
        <v>56135</v>
      </c>
      <c r="O153" s="13">
        <f t="shared" si="132"/>
        <v>-13.178977975748577</v>
      </c>
      <c r="P153" s="14">
        <f>(N153/N$181)*100</f>
        <v>0.2845301559895334</v>
      </c>
      <c r="Q153" s="19">
        <v>0</v>
      </c>
      <c r="R153" s="20">
        <v>0</v>
      </c>
      <c r="S153" s="36" t="s">
        <v>41</v>
      </c>
      <c r="T153" s="19">
        <v>0</v>
      </c>
      <c r="U153" s="19">
        <v>0</v>
      </c>
      <c r="V153" s="36" t="s">
        <v>41</v>
      </c>
      <c r="W153" s="36" t="s">
        <v>41</v>
      </c>
      <c r="X153" s="18">
        <v>1002.7547371999998</v>
      </c>
      <c r="Y153" s="18">
        <v>875.5587734999999</v>
      </c>
      <c r="Z153" s="13">
        <f t="shared" si="135"/>
        <v>-12.684653483180764</v>
      </c>
      <c r="AA153" s="18">
        <v>4611.4397973</v>
      </c>
      <c r="AB153" s="18">
        <v>4851.3300838000005</v>
      </c>
      <c r="AC153" s="13">
        <f t="shared" si="136"/>
        <v>5.2020691377226</v>
      </c>
      <c r="AD153" s="14">
        <f>(AB153/AB$181)*100</f>
        <v>0.36118556401249374</v>
      </c>
    </row>
    <row r="154" spans="1:30" ht="14.25">
      <c r="A154" s="26"/>
      <c r="B154" s="27" t="s">
        <v>4</v>
      </c>
      <c r="C154" s="18">
        <v>4.2826308</v>
      </c>
      <c r="D154" s="18">
        <v>13.321152099999999</v>
      </c>
      <c r="E154" s="13">
        <f t="shared" si="130"/>
        <v>211.0506770744749</v>
      </c>
      <c r="F154" s="18">
        <v>35.854007300000006</v>
      </c>
      <c r="G154" s="18">
        <v>57.691422599999996</v>
      </c>
      <c r="H154" s="13">
        <f t="shared" si="131"/>
        <v>60.90648422442862</v>
      </c>
      <c r="I154" s="14">
        <f>(G154/G$182)*100</f>
        <v>0.06398598429989785</v>
      </c>
      <c r="J154" s="19">
        <v>0</v>
      </c>
      <c r="K154" s="19">
        <v>0</v>
      </c>
      <c r="L154" s="36" t="s">
        <v>41</v>
      </c>
      <c r="M154" s="19">
        <v>0</v>
      </c>
      <c r="N154" s="19">
        <v>0</v>
      </c>
      <c r="O154" s="36" t="s">
        <v>41</v>
      </c>
      <c r="P154" s="14">
        <f>(N154/N$182)*100</f>
        <v>0</v>
      </c>
      <c r="Q154" s="19">
        <v>1966</v>
      </c>
      <c r="R154" s="15">
        <v>4326</v>
      </c>
      <c r="S154" s="13">
        <f t="shared" si="133"/>
        <v>120.04069175991863</v>
      </c>
      <c r="T154" s="19">
        <v>16983</v>
      </c>
      <c r="U154" s="19">
        <v>26219</v>
      </c>
      <c r="V154" s="13">
        <f t="shared" si="134"/>
        <v>54.383795560266144</v>
      </c>
      <c r="W154" s="14">
        <f>(U154/U$182)*100</f>
        <v>0.029442601878404088</v>
      </c>
      <c r="X154" s="18">
        <v>174.5677</v>
      </c>
      <c r="Y154" s="18">
        <v>573.1373</v>
      </c>
      <c r="Z154" s="13">
        <f t="shared" si="135"/>
        <v>228.3180680045621</v>
      </c>
      <c r="AA154" s="18">
        <v>1586.8775</v>
      </c>
      <c r="AB154" s="18">
        <v>2826.6436</v>
      </c>
      <c r="AC154" s="13">
        <f t="shared" si="136"/>
        <v>78.12613765082685</v>
      </c>
      <c r="AD154" s="14">
        <f>(AB154/AB$182)*100</f>
        <v>0.37048962828820353</v>
      </c>
    </row>
    <row r="155" spans="1:30" s="3" customFormat="1" ht="15">
      <c r="A155" s="26"/>
      <c r="B155" s="27" t="s">
        <v>5</v>
      </c>
      <c r="C155" s="18">
        <v>0.177458843</v>
      </c>
      <c r="D155" s="18">
        <v>0.208800916</v>
      </c>
      <c r="E155" s="13">
        <f t="shared" si="130"/>
        <v>17.66160111840693</v>
      </c>
      <c r="F155" s="18">
        <v>1.804081489</v>
      </c>
      <c r="G155" s="18">
        <v>1.279450074</v>
      </c>
      <c r="H155" s="13">
        <f t="shared" si="131"/>
        <v>-29.080250432080117</v>
      </c>
      <c r="I155" s="14">
        <f>(G155/G$183)*100</f>
        <v>0.004855169816375888</v>
      </c>
      <c r="J155" s="19">
        <v>0</v>
      </c>
      <c r="K155" s="19">
        <v>0</v>
      </c>
      <c r="L155" s="36" t="s">
        <v>41</v>
      </c>
      <c r="M155" s="19">
        <v>0</v>
      </c>
      <c r="N155" s="19">
        <v>0</v>
      </c>
      <c r="O155" s="36" t="s">
        <v>41</v>
      </c>
      <c r="P155" s="14">
        <f>(N155/N$183)*100</f>
        <v>0</v>
      </c>
      <c r="Q155" s="19">
        <v>118</v>
      </c>
      <c r="R155" s="15">
        <v>86</v>
      </c>
      <c r="S155" s="13">
        <f t="shared" si="133"/>
        <v>-27.11864406779661</v>
      </c>
      <c r="T155" s="19">
        <v>1175</v>
      </c>
      <c r="U155" s="19">
        <v>630</v>
      </c>
      <c r="V155" s="13">
        <f t="shared" si="134"/>
        <v>-46.38297872340426</v>
      </c>
      <c r="W155" s="14">
        <f>(U155/U$183)*100</f>
        <v>0.011787450930057944</v>
      </c>
      <c r="X155" s="18">
        <v>25.711</v>
      </c>
      <c r="Y155" s="18">
        <v>26.533</v>
      </c>
      <c r="Z155" s="13">
        <f t="shared" si="135"/>
        <v>3.1970751818288</v>
      </c>
      <c r="AA155" s="18">
        <v>259.0366</v>
      </c>
      <c r="AB155" s="18">
        <v>175.57389999999998</v>
      </c>
      <c r="AC155" s="13">
        <f t="shared" si="136"/>
        <v>-32.22042753803904</v>
      </c>
      <c r="AD155" s="14">
        <f>(AB155/AB$183)*100</f>
        <v>0.22522532416599145</v>
      </c>
    </row>
    <row r="156" spans="1:30" ht="14.25">
      <c r="A156" s="26"/>
      <c r="B156" s="10" t="s">
        <v>23</v>
      </c>
      <c r="C156" s="18">
        <v>0.8037854559999998</v>
      </c>
      <c r="D156" s="18">
        <v>2.220085116000001</v>
      </c>
      <c r="E156" s="13">
        <f t="shared" si="130"/>
        <v>176.2036933397811</v>
      </c>
      <c r="F156" s="18">
        <v>7.8970896900000005</v>
      </c>
      <c r="G156" s="18">
        <v>28.817358205000005</v>
      </c>
      <c r="H156" s="13">
        <f t="shared" si="131"/>
        <v>264.9111170852107</v>
      </c>
      <c r="I156" s="14">
        <f>(G156/G$184)*100</f>
        <v>0.7214637094988685</v>
      </c>
      <c r="J156" s="19">
        <v>0</v>
      </c>
      <c r="K156" s="19">
        <v>0</v>
      </c>
      <c r="L156" s="36" t="s">
        <v>41</v>
      </c>
      <c r="M156" s="19">
        <v>4</v>
      </c>
      <c r="N156" s="19">
        <v>13</v>
      </c>
      <c r="O156" s="13">
        <f t="shared" si="132"/>
        <v>225</v>
      </c>
      <c r="P156" s="14">
        <f>(N156/N$184)*100</f>
        <v>0.05595007531740908</v>
      </c>
      <c r="Q156" s="19">
        <v>42262</v>
      </c>
      <c r="R156" s="15">
        <v>118752</v>
      </c>
      <c r="S156" s="13">
        <f t="shared" si="133"/>
        <v>180.99001467038946</v>
      </c>
      <c r="T156" s="19">
        <v>286097</v>
      </c>
      <c r="U156" s="19">
        <v>1022052</v>
      </c>
      <c r="V156" s="13">
        <f t="shared" si="134"/>
        <v>257.239677452053</v>
      </c>
      <c r="W156" s="14">
        <f>(U156/U$184)*100</f>
        <v>1.6137359520735335</v>
      </c>
      <c r="X156" s="18">
        <v>914.3056102</v>
      </c>
      <c r="Y156" s="18">
        <v>2535.217444</v>
      </c>
      <c r="Z156" s="13">
        <f t="shared" si="135"/>
        <v>177.28337393067434</v>
      </c>
      <c r="AA156" s="18">
        <v>6475.4233961</v>
      </c>
      <c r="AB156" s="18">
        <v>21025.823747000006</v>
      </c>
      <c r="AC156" s="13">
        <f t="shared" si="136"/>
        <v>224.70191462172778</v>
      </c>
      <c r="AD156" s="14">
        <f>(AB156/AB$184)*100</f>
        <v>1.661410233932541</v>
      </c>
    </row>
    <row r="157" spans="1:30" ht="14.25">
      <c r="A157" s="26"/>
      <c r="B157" s="10"/>
      <c r="C157" s="18"/>
      <c r="D157" s="18"/>
      <c r="E157" s="13"/>
      <c r="F157" s="18"/>
      <c r="G157" s="18"/>
      <c r="H157" s="13"/>
      <c r="I157" s="14"/>
      <c r="J157" s="19"/>
      <c r="K157" s="19"/>
      <c r="L157" s="13"/>
      <c r="M157" s="19"/>
      <c r="N157" s="19"/>
      <c r="O157" s="13"/>
      <c r="P157" s="14"/>
      <c r="Q157" s="19"/>
      <c r="R157" s="15"/>
      <c r="S157" s="13"/>
      <c r="T157" s="19"/>
      <c r="U157" s="19"/>
      <c r="V157" s="13"/>
      <c r="W157" s="14"/>
      <c r="X157" s="18"/>
      <c r="Y157" s="18"/>
      <c r="Z157" s="13"/>
      <c r="AA157" s="18"/>
      <c r="AB157" s="18"/>
      <c r="AC157" s="13"/>
      <c r="AD157" s="14"/>
    </row>
    <row r="158" spans="1:30" ht="15">
      <c r="A158" s="26">
        <v>23</v>
      </c>
      <c r="B158" s="5" t="s">
        <v>30</v>
      </c>
      <c r="C158" s="6">
        <f>C159+C160+C161+C162+C163</f>
        <v>282.98599737099994</v>
      </c>
      <c r="D158" s="6">
        <f>D159+D160+D161+D162+D163</f>
        <v>399.02303162500056</v>
      </c>
      <c r="E158" s="7">
        <f aca="true" t="shared" si="137" ref="E158:E163">((D158-C158)/C158)*100</f>
        <v>41.004514474924314</v>
      </c>
      <c r="F158" s="6">
        <f>F159+F160+F161+F162+F163</f>
        <v>1395.188279739</v>
      </c>
      <c r="G158" s="6">
        <f>G159+G160+G161+G162+G163</f>
        <v>2172.766250194001</v>
      </c>
      <c r="H158" s="7">
        <f aca="true" t="shared" si="138" ref="H158:H163">((G158-F158)/F158)*100</f>
        <v>55.73283418066437</v>
      </c>
      <c r="I158" s="8">
        <f>(G158/G$179)*100</f>
        <v>1.1180743752353415</v>
      </c>
      <c r="J158" s="9">
        <f>J159+J160+J161+J162+J163</f>
        <v>37698</v>
      </c>
      <c r="K158" s="9">
        <f>K159+K160+K161+K162+K163</f>
        <v>56471</v>
      </c>
      <c r="L158" s="7">
        <f aca="true" t="shared" si="139" ref="L158:L163">((K158-J158)/J158)*100</f>
        <v>49.798397792986364</v>
      </c>
      <c r="M158" s="9">
        <f>M159+M160+M161+M162+M163</f>
        <v>205619</v>
      </c>
      <c r="N158" s="9">
        <f>N159+N160+N161+N162+N163</f>
        <v>324155</v>
      </c>
      <c r="O158" s="7">
        <f aca="true" t="shared" si="140" ref="O158:O163">((N158-M158)/M158)*100</f>
        <v>57.64836907095161</v>
      </c>
      <c r="P158" s="8">
        <f>(N158/N$179)*100</f>
        <v>1.575410120338773</v>
      </c>
      <c r="Q158" s="9">
        <f>Q159+Q160+Q161+Q162+Q163</f>
        <v>40607</v>
      </c>
      <c r="R158" s="9">
        <f>R159+R160+R161+R162+R163</f>
        <v>34293</v>
      </c>
      <c r="S158" s="7">
        <f aca="true" t="shared" si="141" ref="S158:S163">((R158-Q158)/Q158)*100</f>
        <v>-15.549043268401999</v>
      </c>
      <c r="T158" s="9">
        <f>T159+T160+T161+T162+T163</f>
        <v>118741</v>
      </c>
      <c r="U158" s="9">
        <f>U159+U160+U161+U162+U163</f>
        <v>356691</v>
      </c>
      <c r="V158" s="7">
        <f aca="true" t="shared" si="142" ref="V158:V163">((U158-T158)/T158)*100</f>
        <v>200.3941351344523</v>
      </c>
      <c r="W158" s="8">
        <f>(U158/U$179)*100</f>
        <v>0.22613963032179749</v>
      </c>
      <c r="X158" s="6">
        <f>X159+X160+X161+X162+X163</f>
        <v>17867.18447342</v>
      </c>
      <c r="Y158" s="6">
        <f>Y159+Y160+Y161+Y162+Y163</f>
        <v>24228.582688339</v>
      </c>
      <c r="Z158" s="7">
        <f aca="true" t="shared" si="143" ref="Z158:Z163">((Y158-X158)/X158)*100</f>
        <v>35.60380889547815</v>
      </c>
      <c r="AA158" s="6">
        <f>AA159+AA160+AA161+AA162+AA163</f>
        <v>82331.927788485</v>
      </c>
      <c r="AB158" s="6">
        <f>AB159+AB160+AB161+AB162+AB163</f>
        <v>188901.471641652</v>
      </c>
      <c r="AC158" s="7">
        <f aca="true" t="shared" si="144" ref="AC158:AC163">((AB158-AA158)/AA158)*100</f>
        <v>129.4389026416941</v>
      </c>
      <c r="AD158" s="8">
        <f>(AB158/AB$179)*100</f>
        <v>5.444525553669161</v>
      </c>
    </row>
    <row r="159" spans="1:30" s="3" customFormat="1" ht="15">
      <c r="A159" s="26"/>
      <c r="B159" s="27" t="s">
        <v>2</v>
      </c>
      <c r="C159" s="18">
        <v>1.7963670000000003</v>
      </c>
      <c r="D159" s="18">
        <v>54.204724307</v>
      </c>
      <c r="E159" s="13">
        <f t="shared" si="137"/>
        <v>2917.4638204219955</v>
      </c>
      <c r="F159" s="18">
        <v>5.6725989000000006</v>
      </c>
      <c r="G159" s="18">
        <v>320.24550080700004</v>
      </c>
      <c r="H159" s="13">
        <f t="shared" si="138"/>
        <v>5545.48113576301</v>
      </c>
      <c r="I159" s="14">
        <f>(G159/G$180)*100</f>
        <v>1.322695862702481</v>
      </c>
      <c r="J159" s="19">
        <v>24</v>
      </c>
      <c r="K159" s="19">
        <v>290</v>
      </c>
      <c r="L159" s="13">
        <f t="shared" si="139"/>
        <v>1108.3333333333335</v>
      </c>
      <c r="M159" s="19">
        <v>159</v>
      </c>
      <c r="N159" s="19">
        <v>1989</v>
      </c>
      <c r="O159" s="13">
        <f t="shared" si="140"/>
        <v>1150.943396226415</v>
      </c>
      <c r="P159" s="14">
        <f>(N159/N$180)*100</f>
        <v>0.24265833486850213</v>
      </c>
      <c r="Q159" s="19">
        <v>0</v>
      </c>
      <c r="R159" s="15">
        <v>0</v>
      </c>
      <c r="S159" s="36" t="s">
        <v>41</v>
      </c>
      <c r="T159" s="19">
        <v>0</v>
      </c>
      <c r="U159" s="19">
        <v>0</v>
      </c>
      <c r="V159" s="36" t="s">
        <v>41</v>
      </c>
      <c r="W159" s="36" t="s">
        <v>41</v>
      </c>
      <c r="X159" s="18">
        <v>2.2168750000000004</v>
      </c>
      <c r="Y159" s="18">
        <v>472.39556300000004</v>
      </c>
      <c r="Z159" s="13">
        <f t="shared" si="143"/>
        <v>21209.07529743445</v>
      </c>
      <c r="AA159" s="18">
        <v>7.122000000000001</v>
      </c>
      <c r="AB159" s="18">
        <v>1076.295934</v>
      </c>
      <c r="AC159" s="13">
        <f t="shared" si="144"/>
        <v>15012.27090704858</v>
      </c>
      <c r="AD159" s="14">
        <f>(AB159/AB$180)*100</f>
        <v>5.393558589556314</v>
      </c>
    </row>
    <row r="160" spans="1:30" ht="14.25">
      <c r="A160" s="26"/>
      <c r="B160" s="27" t="s">
        <v>3</v>
      </c>
      <c r="C160" s="18">
        <v>276.118497747</v>
      </c>
      <c r="D160" s="18">
        <v>333.72562142400056</v>
      </c>
      <c r="E160" s="13">
        <f t="shared" si="137"/>
        <v>20.863188865305375</v>
      </c>
      <c r="F160" s="18">
        <v>1302.677651477</v>
      </c>
      <c r="G160" s="18">
        <v>1757.6419895350007</v>
      </c>
      <c r="H160" s="13">
        <f t="shared" si="138"/>
        <v>34.925319977828266</v>
      </c>
      <c r="I160" s="14">
        <f>(G160/G$181)*100</f>
        <v>3.5428959637891966</v>
      </c>
      <c r="J160" s="19">
        <v>37665</v>
      </c>
      <c r="K160" s="19">
        <v>56162</v>
      </c>
      <c r="L160" s="13">
        <f t="shared" si="139"/>
        <v>49.109252621797424</v>
      </c>
      <c r="M160" s="19">
        <v>205367</v>
      </c>
      <c r="N160" s="19">
        <v>321989</v>
      </c>
      <c r="O160" s="13">
        <f t="shared" si="140"/>
        <v>56.78711769661143</v>
      </c>
      <c r="P160" s="14">
        <f>(N160/N$181)*100</f>
        <v>1.6320580813559076</v>
      </c>
      <c r="Q160" s="19">
        <v>0</v>
      </c>
      <c r="R160" s="15">
        <v>0</v>
      </c>
      <c r="S160" s="36" t="s">
        <v>41</v>
      </c>
      <c r="T160" s="19">
        <v>0</v>
      </c>
      <c r="U160" s="19">
        <v>0</v>
      </c>
      <c r="V160" s="36" t="s">
        <v>41</v>
      </c>
      <c r="W160" s="36" t="s">
        <v>41</v>
      </c>
      <c r="X160" s="18">
        <v>16501.079769000004</v>
      </c>
      <c r="Y160" s="18">
        <v>21665.039152600002</v>
      </c>
      <c r="Z160" s="13">
        <f t="shared" si="143"/>
        <v>31.294675596328837</v>
      </c>
      <c r="AA160" s="18">
        <v>77856.676144</v>
      </c>
      <c r="AB160" s="18">
        <v>132282.527526</v>
      </c>
      <c r="AC160" s="13">
        <f t="shared" si="144"/>
        <v>69.9051822882042</v>
      </c>
      <c r="AD160" s="14">
        <f>(AB160/AB$181)*100</f>
        <v>9.848544314274337</v>
      </c>
    </row>
    <row r="161" spans="1:30" ht="14.25">
      <c r="A161" s="26"/>
      <c r="B161" s="27" t="s">
        <v>4</v>
      </c>
      <c r="C161" s="18">
        <v>2.95082425</v>
      </c>
      <c r="D161" s="18">
        <v>2.73019699</v>
      </c>
      <c r="E161" s="13">
        <f t="shared" si="137"/>
        <v>-7.4768011005738515</v>
      </c>
      <c r="F161" s="18">
        <v>15.635491659</v>
      </c>
      <c r="G161" s="18">
        <v>31.207347817</v>
      </c>
      <c r="H161" s="13">
        <f t="shared" si="138"/>
        <v>99.59300607625363</v>
      </c>
      <c r="I161" s="14">
        <f>(G161/G$182)*100</f>
        <v>0.034612300710712814</v>
      </c>
      <c r="J161" s="19">
        <v>0</v>
      </c>
      <c r="K161" s="19">
        <v>0</v>
      </c>
      <c r="L161" s="36" t="s">
        <v>41</v>
      </c>
      <c r="M161" s="19">
        <v>7</v>
      </c>
      <c r="N161" s="19">
        <v>0</v>
      </c>
      <c r="O161" s="13">
        <f t="shared" si="140"/>
        <v>-100</v>
      </c>
      <c r="P161" s="14">
        <f>(N161/N$182)*100</f>
        <v>0</v>
      </c>
      <c r="Q161" s="19">
        <v>3130</v>
      </c>
      <c r="R161" s="15">
        <v>4018</v>
      </c>
      <c r="S161" s="13">
        <f t="shared" si="141"/>
        <v>28.37060702875399</v>
      </c>
      <c r="T161" s="19">
        <v>18439</v>
      </c>
      <c r="U161" s="19">
        <v>36239</v>
      </c>
      <c r="V161" s="13">
        <f t="shared" si="142"/>
        <v>96.53451922555453</v>
      </c>
      <c r="W161" s="14">
        <f>(U161/U$182)*100</f>
        <v>0.04069455164085151</v>
      </c>
      <c r="X161" s="18">
        <v>258.889591</v>
      </c>
      <c r="Y161" s="18">
        <v>280.12694650000003</v>
      </c>
      <c r="Z161" s="13">
        <f t="shared" si="143"/>
        <v>8.203248117457159</v>
      </c>
      <c r="AA161" s="18">
        <v>1493.8020423</v>
      </c>
      <c r="AB161" s="18">
        <v>2649.7963633299996</v>
      </c>
      <c r="AC161" s="13">
        <f t="shared" si="144"/>
        <v>77.38604502442108</v>
      </c>
      <c r="AD161" s="14">
        <f>(AB161/AB$182)*100</f>
        <v>0.3473101701571309</v>
      </c>
    </row>
    <row r="162" spans="1:30" ht="14.25">
      <c r="A162" s="26"/>
      <c r="B162" s="27" t="s">
        <v>5</v>
      </c>
      <c r="C162" s="18">
        <v>1.3345512309999998</v>
      </c>
      <c r="D162" s="18">
        <v>7.333127065000001</v>
      </c>
      <c r="E162" s="13">
        <f t="shared" si="137"/>
        <v>449.48261967471836</v>
      </c>
      <c r="F162" s="18">
        <v>67.96712427199999</v>
      </c>
      <c r="G162" s="18">
        <v>44.973218573000004</v>
      </c>
      <c r="H162" s="13">
        <f t="shared" si="138"/>
        <v>-33.830923325488776</v>
      </c>
      <c r="I162" s="14">
        <f>(G162/G$183)*100</f>
        <v>0.17066130034934454</v>
      </c>
      <c r="J162" s="19">
        <v>1</v>
      </c>
      <c r="K162" s="19">
        <v>1</v>
      </c>
      <c r="L162" s="13">
        <f t="shared" si="139"/>
        <v>0</v>
      </c>
      <c r="M162" s="19">
        <v>62</v>
      </c>
      <c r="N162" s="19">
        <v>55</v>
      </c>
      <c r="O162" s="13">
        <f t="shared" si="140"/>
        <v>-11.29032258064516</v>
      </c>
      <c r="P162" s="14">
        <f>(N162/N$183)*100</f>
        <v>2.4965955515206537</v>
      </c>
      <c r="Q162" s="19">
        <v>55</v>
      </c>
      <c r="R162" s="20">
        <v>2431</v>
      </c>
      <c r="S162" s="13">
        <f t="shared" si="141"/>
        <v>4320</v>
      </c>
      <c r="T162" s="19">
        <v>50983</v>
      </c>
      <c r="U162" s="19">
        <v>45477</v>
      </c>
      <c r="V162" s="13">
        <f t="shared" si="142"/>
        <v>-10.799678324147264</v>
      </c>
      <c r="W162" s="14">
        <f>(U162/U$183)*100</f>
        <v>0.8508855649940399</v>
      </c>
      <c r="X162" s="18">
        <v>0.0055000000000000005</v>
      </c>
      <c r="Y162" s="18">
        <v>0.0621</v>
      </c>
      <c r="Z162" s="13">
        <f t="shared" si="143"/>
        <v>1029.090909090909</v>
      </c>
      <c r="AA162" s="18">
        <v>18.7482</v>
      </c>
      <c r="AB162" s="18">
        <v>16.179000000000002</v>
      </c>
      <c r="AC162" s="13">
        <f t="shared" si="144"/>
        <v>-13.703715556693435</v>
      </c>
      <c r="AD162" s="14">
        <f>(AB162/AB$183)*100</f>
        <v>0.020754340592090147</v>
      </c>
    </row>
    <row r="163" spans="1:30" ht="14.25">
      <c r="A163" s="26"/>
      <c r="B163" s="10" t="s">
        <v>23</v>
      </c>
      <c r="C163" s="18">
        <v>0.785757143000004</v>
      </c>
      <c r="D163" s="18">
        <v>1.029361838999999</v>
      </c>
      <c r="E163" s="13">
        <f t="shared" si="137"/>
        <v>31.00254298292695</v>
      </c>
      <c r="F163" s="18">
        <v>3.2354134310000093</v>
      </c>
      <c r="G163" s="18">
        <v>18.698193462000066</v>
      </c>
      <c r="H163" s="13">
        <f t="shared" si="138"/>
        <v>477.92284852513535</v>
      </c>
      <c r="I163" s="14">
        <f>(G163/G$184)*100</f>
        <v>0.46812299448328476</v>
      </c>
      <c r="J163" s="19">
        <v>8</v>
      </c>
      <c r="K163" s="19">
        <v>18</v>
      </c>
      <c r="L163" s="13">
        <f t="shared" si="139"/>
        <v>125</v>
      </c>
      <c r="M163" s="19">
        <v>24</v>
      </c>
      <c r="N163" s="19">
        <v>122</v>
      </c>
      <c r="O163" s="13">
        <f t="shared" si="140"/>
        <v>408.3333333333333</v>
      </c>
      <c r="P163" s="14">
        <f>(N163/N$184)*100</f>
        <v>0.5250699375941468</v>
      </c>
      <c r="Q163" s="19">
        <v>37422</v>
      </c>
      <c r="R163" s="15">
        <v>27844</v>
      </c>
      <c r="S163" s="13">
        <f t="shared" si="141"/>
        <v>-25.594570039014485</v>
      </c>
      <c r="T163" s="19">
        <v>49319</v>
      </c>
      <c r="U163" s="19">
        <v>274975</v>
      </c>
      <c r="V163" s="13">
        <f t="shared" si="142"/>
        <v>457.5437458180417</v>
      </c>
      <c r="W163" s="14">
        <f>(U163/U$184)*100</f>
        <v>0.4341628835141655</v>
      </c>
      <c r="X163" s="18">
        <v>1104.99273842</v>
      </c>
      <c r="Y163" s="18">
        <v>1810.958926239</v>
      </c>
      <c r="Z163" s="13">
        <f t="shared" si="143"/>
        <v>63.88876263824525</v>
      </c>
      <c r="AA163" s="18">
        <v>2955.5794021849997</v>
      </c>
      <c r="AB163" s="18">
        <v>52876.672818322</v>
      </c>
      <c r="AC163" s="13">
        <f t="shared" si="144"/>
        <v>1689.04592376139</v>
      </c>
      <c r="AD163" s="14">
        <f>(AB163/AB$184)*100</f>
        <v>4.1781880421782445</v>
      </c>
    </row>
    <row r="164" spans="1:30" ht="14.25">
      <c r="A164" s="26"/>
      <c r="B164" s="10"/>
      <c r="C164" s="18"/>
      <c r="D164" s="18"/>
      <c r="E164" s="13"/>
      <c r="F164" s="18"/>
      <c r="G164" s="18"/>
      <c r="H164" s="13"/>
      <c r="I164" s="14"/>
      <c r="J164" s="19"/>
      <c r="K164" s="19"/>
      <c r="L164" s="13"/>
      <c r="M164" s="19"/>
      <c r="N164" s="19"/>
      <c r="O164" s="13"/>
      <c r="P164" s="14"/>
      <c r="Q164" s="19"/>
      <c r="R164" s="15"/>
      <c r="S164" s="13"/>
      <c r="T164" s="19"/>
      <c r="U164" s="19"/>
      <c r="V164" s="13"/>
      <c r="W164" s="14"/>
      <c r="X164" s="18"/>
      <c r="Y164" s="18"/>
      <c r="Z164" s="13"/>
      <c r="AA164" s="18"/>
      <c r="AB164" s="18"/>
      <c r="AC164" s="13"/>
      <c r="AD164" s="14"/>
    </row>
    <row r="165" spans="1:30" s="28" customFormat="1" ht="15">
      <c r="A165" s="10"/>
      <c r="B165" s="5" t="s">
        <v>9</v>
      </c>
      <c r="C165" s="6">
        <f>C166+C167+C168+C169+C170</f>
        <v>7245.648137116994</v>
      </c>
      <c r="D165" s="6">
        <f>D166+D167+D168+D169+D170</f>
        <v>8217.910729684947</v>
      </c>
      <c r="E165" s="7">
        <f aca="true" t="shared" si="145" ref="E165:E170">((D165-C165)/C165)*100</f>
        <v>13.41857310993867</v>
      </c>
      <c r="F165" s="6">
        <f>F166+F167+F168+F169+F170</f>
        <v>47443.51051420106</v>
      </c>
      <c r="G165" s="6">
        <f>G166+G167+G168+G169+G170</f>
        <v>57296.18978774753</v>
      </c>
      <c r="H165" s="7">
        <f aca="true" t="shared" si="146" ref="H165:H170">((G165-F165)/F165)*100</f>
        <v>20.76718009852435</v>
      </c>
      <c r="I165" s="8">
        <f>(G165/G$179)*100</f>
        <v>29.48379817413929</v>
      </c>
      <c r="J165" s="9">
        <f>J166+J167+J168+J169+J170</f>
        <v>729583</v>
      </c>
      <c r="K165" s="9">
        <f>K166+K167+K168+K169+K170</f>
        <v>758924</v>
      </c>
      <c r="L165" s="7">
        <f aca="true" t="shared" si="147" ref="L165:L170">((K165-J165)/J165)*100</f>
        <v>4.021612345682397</v>
      </c>
      <c r="M165" s="9">
        <f>M166+M167+M168+M169+M170</f>
        <v>4804052</v>
      </c>
      <c r="N165" s="9">
        <f>N166+N167+N168+N169+N170</f>
        <v>5011454</v>
      </c>
      <c r="O165" s="7">
        <f aca="true" t="shared" si="148" ref="O165:O170">((N165-M165)/M165)*100</f>
        <v>4.3172305378876</v>
      </c>
      <c r="P165" s="8">
        <f>(N165/N$179)*100</f>
        <v>24.355926483355876</v>
      </c>
      <c r="Q165" s="9">
        <f>Q166+Q167+Q168+Q169+Q170</f>
        <v>13877689</v>
      </c>
      <c r="R165" s="9">
        <f>R166+R167+R168+R169+R170</f>
        <v>16363402</v>
      </c>
      <c r="S165" s="7">
        <f aca="true" t="shared" si="149" ref="S165:S170">((R165-Q165)/Q165)*100</f>
        <v>17.911577352684585</v>
      </c>
      <c r="T165" s="9">
        <f>T166+T167+T168+T169+T170</f>
        <v>116861187</v>
      </c>
      <c r="U165" s="9">
        <f>U166+U167+U168+U169+U170</f>
        <v>134174560</v>
      </c>
      <c r="V165" s="7">
        <f aca="true" t="shared" si="150" ref="V165:V170">((U165-T165)/T165)*100</f>
        <v>14.815332142741285</v>
      </c>
      <c r="W165" s="8">
        <f>(U165/U$179)*100</f>
        <v>85.06574429124882</v>
      </c>
      <c r="X165" s="6">
        <f>X166+X167+X168+X169+X170</f>
        <v>306622.9644321289</v>
      </c>
      <c r="Y165" s="6">
        <f>Y166+Y167+Y168+Y169+Y170</f>
        <v>357436.7142569756</v>
      </c>
      <c r="Z165" s="7">
        <f aca="true" t="shared" si="151" ref="Z165:Z170">((Y165-X165)/X165)*100</f>
        <v>16.572062669524673</v>
      </c>
      <c r="AA165" s="6">
        <f>AA166+AA167+AA168+AA169+AA170</f>
        <v>2256229.013169401</v>
      </c>
      <c r="AB165" s="6">
        <f>AB166+AB167+AB168+AB169+AB170</f>
        <v>2934031.547346412</v>
      </c>
      <c r="AC165" s="7">
        <f aca="true" t="shared" si="152" ref="AC165:AC170">((AB165-AA165)/AA165)*100</f>
        <v>30.04138898226822</v>
      </c>
      <c r="AD165" s="8">
        <f>(AB165/AB$179)*100</f>
        <v>84.564771232183</v>
      </c>
    </row>
    <row r="166" spans="1:30" s="28" customFormat="1" ht="15">
      <c r="A166" s="10"/>
      <c r="B166" s="10" t="s">
        <v>2</v>
      </c>
      <c r="C166" s="11">
        <f aca="true" t="shared" si="153" ref="C166:D170">C5+C12+C19+C26+C33+C40+C47+C54+C61+C68+C75+C82+C89+C96+C103+C110+C117+C124+C131+C138+C145+C152+C159</f>
        <v>699.9942352911136</v>
      </c>
      <c r="D166" s="11">
        <f t="shared" si="153"/>
        <v>969.6745574830004</v>
      </c>
      <c r="E166" s="13">
        <f t="shared" si="145"/>
        <v>38.526077586872155</v>
      </c>
      <c r="F166" s="11">
        <f aca="true" t="shared" si="154" ref="F166:G170">F5+F12+F19+F26+F33+F40+F47+F54+F61+F68+F75+F82+F89+F96+F103+F110+F117+F124+F131+F138+F145+F152+F159</f>
        <v>4602.725818169965</v>
      </c>
      <c r="G166" s="11">
        <f t="shared" si="154"/>
        <v>6326.505744508984</v>
      </c>
      <c r="H166" s="13">
        <f t="shared" si="146"/>
        <v>37.45128418325796</v>
      </c>
      <c r="I166" s="14">
        <f>(G166/G$180)*100</f>
        <v>26.130087550140534</v>
      </c>
      <c r="J166" s="15">
        <f aca="true" t="shared" si="155" ref="J166:K170">J5+J12+J19+J26+J33+J40+J47+J54+J61+J68+J75+J82+J89+J96+J103+J110+J117+J124+J131+J138+J145+J152+J159</f>
        <v>22138</v>
      </c>
      <c r="K166" s="15">
        <f t="shared" si="155"/>
        <v>18402</v>
      </c>
      <c r="L166" s="13">
        <f t="shared" si="147"/>
        <v>-16.875959887975426</v>
      </c>
      <c r="M166" s="15">
        <f aca="true" t="shared" si="156" ref="M166:N170">M5+M12+M19+M26+M33+M40+M47+M54+M61+M68+M75+M82+M89+M96+M103+M110+M117+M124+M131+M138+M145+M152+M159</f>
        <v>168006</v>
      </c>
      <c r="N166" s="15">
        <f t="shared" si="156"/>
        <v>154877</v>
      </c>
      <c r="O166" s="13">
        <f t="shared" si="148"/>
        <v>-7.8146018594574</v>
      </c>
      <c r="P166" s="14">
        <f>(N166/N$180)*100</f>
        <v>18.895020075127704</v>
      </c>
      <c r="Q166" s="15">
        <f aca="true" t="shared" si="157" ref="Q166:R170">Q5+Q12+Q19+Q26+Q33+Q40+Q47+Q54+Q61+Q68+Q75+Q82+Q89+Q96+Q103+Q110+Q117+Q124+Q131+Q138+Q145+Q152+Q159</f>
        <v>0</v>
      </c>
      <c r="R166" s="15">
        <f t="shared" si="157"/>
        <v>0</v>
      </c>
      <c r="S166" s="36" t="s">
        <v>41</v>
      </c>
      <c r="T166" s="15">
        <f aca="true" t="shared" si="158" ref="T166:U170">T5+T12+T19+T26+T33+T40+T47+T54+T61+T68+T75+T82+T89+T96+T103+T110+T117+T124+T131+T138+T145+T152+T159</f>
        <v>0</v>
      </c>
      <c r="U166" s="15">
        <f t="shared" si="158"/>
        <v>0</v>
      </c>
      <c r="V166" s="36" t="s">
        <v>41</v>
      </c>
      <c r="W166" s="36" t="s">
        <v>41</v>
      </c>
      <c r="X166" s="11">
        <f aca="true" t="shared" si="159" ref="X166:Y170">X5+X12+X19+X26+X33+X40+X47+X54+X61+X68+X75+X82+X89+X96+X103+X110+X117+X124+X131+X138+X145+X152+X159</f>
        <v>1208.3585852560034</v>
      </c>
      <c r="Y166" s="11">
        <f t="shared" si="159"/>
        <v>2152.266547902001</v>
      </c>
      <c r="Z166" s="13">
        <f t="shared" si="151"/>
        <v>78.11488859046099</v>
      </c>
      <c r="AA166" s="11">
        <f aca="true" t="shared" si="160" ref="AA166:AB170">AA5+AA12+AA19+AA26+AA33+AA40+AA47+AA54+AA61+AA68+AA75+AA82+AA89+AA96+AA103+AA110+AA117+AA124+AA131+AA138+AA145+AA152+AA159</f>
        <v>15443.254363165004</v>
      </c>
      <c r="AB166" s="11">
        <f t="shared" si="160"/>
        <v>11287.159867782004</v>
      </c>
      <c r="AC166" s="13">
        <f t="shared" si="152"/>
        <v>-26.912038082439725</v>
      </c>
      <c r="AD166" s="14">
        <f>(AB166/AB$180)*100</f>
        <v>56.56247146667278</v>
      </c>
    </row>
    <row r="167" spans="1:30" s="29" customFormat="1" ht="14.25">
      <c r="A167" s="10"/>
      <c r="B167" s="10" t="s">
        <v>3</v>
      </c>
      <c r="C167" s="11">
        <f t="shared" si="153"/>
        <v>4404.716818912779</v>
      </c>
      <c r="D167" s="11">
        <f t="shared" si="153"/>
        <v>5146.703872618385</v>
      </c>
      <c r="E167" s="13">
        <f t="shared" si="145"/>
        <v>16.845283912911142</v>
      </c>
      <c r="F167" s="11">
        <f t="shared" si="154"/>
        <v>25275.280934663635</v>
      </c>
      <c r="G167" s="11">
        <f t="shared" si="154"/>
        <v>29242.160703323323</v>
      </c>
      <c r="H167" s="13">
        <f t="shared" si="146"/>
        <v>15.694700996258105</v>
      </c>
      <c r="I167" s="14">
        <f>(G167/G$181)*100</f>
        <v>58.94370625253897</v>
      </c>
      <c r="J167" s="15">
        <f t="shared" si="155"/>
        <v>706950</v>
      </c>
      <c r="K167" s="15">
        <f t="shared" si="155"/>
        <v>739977</v>
      </c>
      <c r="L167" s="13">
        <f t="shared" si="147"/>
        <v>4.671758964566094</v>
      </c>
      <c r="M167" s="15">
        <f t="shared" si="156"/>
        <v>4630849</v>
      </c>
      <c r="N167" s="15">
        <f t="shared" si="156"/>
        <v>4851270</v>
      </c>
      <c r="O167" s="13">
        <f t="shared" si="148"/>
        <v>4.759839934318739</v>
      </c>
      <c r="P167" s="14">
        <f>(N167/N$181)*100</f>
        <v>24.589518301368905</v>
      </c>
      <c r="Q167" s="15">
        <f t="shared" si="157"/>
        <v>0</v>
      </c>
      <c r="R167" s="15">
        <f t="shared" si="157"/>
        <v>0</v>
      </c>
      <c r="S167" s="36" t="s">
        <v>41</v>
      </c>
      <c r="T167" s="15">
        <f t="shared" si="158"/>
        <v>0</v>
      </c>
      <c r="U167" s="15">
        <f t="shared" si="158"/>
        <v>0</v>
      </c>
      <c r="V167" s="36" t="s">
        <v>41</v>
      </c>
      <c r="W167" s="36" t="s">
        <v>41</v>
      </c>
      <c r="X167" s="11">
        <f t="shared" si="159"/>
        <v>116726.56915439405</v>
      </c>
      <c r="Y167" s="11">
        <f t="shared" si="159"/>
        <v>139105.43948275095</v>
      </c>
      <c r="Z167" s="13">
        <f t="shared" si="151"/>
        <v>19.1720449684051</v>
      </c>
      <c r="AA167" s="11">
        <f t="shared" si="160"/>
        <v>756979.754071066</v>
      </c>
      <c r="AB167" s="11">
        <f t="shared" si="160"/>
        <v>911501.9231685787</v>
      </c>
      <c r="AC167" s="13">
        <f t="shared" si="152"/>
        <v>20.412985719431266</v>
      </c>
      <c r="AD167" s="14">
        <f>(AB167/AB$181)*100</f>
        <v>67.8620771069529</v>
      </c>
    </row>
    <row r="168" spans="1:30" s="29" customFormat="1" ht="14.25">
      <c r="A168" s="10"/>
      <c r="B168" s="10" t="s">
        <v>4</v>
      </c>
      <c r="C168" s="11">
        <f t="shared" si="153"/>
        <v>1901.5918124147072</v>
      </c>
      <c r="D168" s="11">
        <f t="shared" si="153"/>
        <v>1703.3831466307256</v>
      </c>
      <c r="E168" s="13">
        <f t="shared" si="145"/>
        <v>-10.423302440090408</v>
      </c>
      <c r="F168" s="11">
        <f t="shared" si="154"/>
        <v>14898.253867077003</v>
      </c>
      <c r="G168" s="11">
        <f t="shared" si="154"/>
        <v>18136.93132206928</v>
      </c>
      <c r="H168" s="13">
        <f t="shared" si="146"/>
        <v>21.73863785573749</v>
      </c>
      <c r="I168" s="14">
        <f>(G168/G$182)*100</f>
        <v>20.1158049242185</v>
      </c>
      <c r="J168" s="15">
        <f t="shared" si="155"/>
        <v>59</v>
      </c>
      <c r="K168" s="15">
        <f t="shared" si="155"/>
        <v>124</v>
      </c>
      <c r="L168" s="13">
        <f t="shared" si="147"/>
        <v>110.16949152542372</v>
      </c>
      <c r="M168" s="15">
        <f t="shared" si="156"/>
        <v>735</v>
      </c>
      <c r="N168" s="15">
        <f t="shared" si="156"/>
        <v>887</v>
      </c>
      <c r="O168" s="13">
        <f t="shared" si="148"/>
        <v>20.680272108843536</v>
      </c>
      <c r="P168" s="14">
        <f>(N168/N$182)*100</f>
        <v>49.63626189143817</v>
      </c>
      <c r="Q168" s="15">
        <f t="shared" si="157"/>
        <v>9182973</v>
      </c>
      <c r="R168" s="15">
        <f t="shared" si="157"/>
        <v>11716181</v>
      </c>
      <c r="S168" s="13">
        <f t="shared" si="149"/>
        <v>27.585924514860277</v>
      </c>
      <c r="T168" s="15">
        <f t="shared" si="158"/>
        <v>67778735</v>
      </c>
      <c r="U168" s="15">
        <f t="shared" si="158"/>
        <v>88861911</v>
      </c>
      <c r="V168" s="13">
        <f t="shared" si="150"/>
        <v>31.105885939004317</v>
      </c>
      <c r="W168" s="14">
        <f>(U168/U$182)*100</f>
        <v>99.78740103463811</v>
      </c>
      <c r="X168" s="11">
        <f t="shared" si="159"/>
        <v>99914.92398311346</v>
      </c>
      <c r="Y168" s="11">
        <f t="shared" si="159"/>
        <v>90930.8505286586</v>
      </c>
      <c r="Z168" s="13">
        <f t="shared" si="151"/>
        <v>-8.991723254449207</v>
      </c>
      <c r="AA168" s="11">
        <f t="shared" si="160"/>
        <v>635442.73014068</v>
      </c>
      <c r="AB168" s="11">
        <f t="shared" si="160"/>
        <v>761522.5591874215</v>
      </c>
      <c r="AC168" s="13">
        <f t="shared" si="152"/>
        <v>19.841257609293727</v>
      </c>
      <c r="AD168" s="14">
        <f>(AB168/AB$182)*100</f>
        <v>99.81315291621104</v>
      </c>
    </row>
    <row r="169" spans="1:30" s="28" customFormat="1" ht="15">
      <c r="A169" s="10"/>
      <c r="B169" s="10" t="s">
        <v>5</v>
      </c>
      <c r="C169" s="11">
        <f t="shared" si="153"/>
        <v>11.471115221706775</v>
      </c>
      <c r="D169" s="11">
        <f t="shared" si="153"/>
        <v>21.964737120444326</v>
      </c>
      <c r="E169" s="13">
        <f t="shared" si="145"/>
        <v>91.47865482930976</v>
      </c>
      <c r="F169" s="11">
        <f t="shared" si="154"/>
        <v>213.87350269438605</v>
      </c>
      <c r="G169" s="11">
        <f t="shared" si="154"/>
        <v>121.0440339744527</v>
      </c>
      <c r="H169" s="13">
        <f t="shared" si="146"/>
        <v>-43.40391285057025</v>
      </c>
      <c r="I169" s="14">
        <f>(G169/G$183)*100</f>
        <v>0.4593296386843933</v>
      </c>
      <c r="J169" s="15">
        <f t="shared" si="155"/>
        <v>32</v>
      </c>
      <c r="K169" s="15">
        <f t="shared" si="155"/>
        <v>15</v>
      </c>
      <c r="L169" s="13">
        <f t="shared" si="147"/>
        <v>-53.125</v>
      </c>
      <c r="M169" s="15">
        <f t="shared" si="156"/>
        <v>381</v>
      </c>
      <c r="N169" s="15">
        <f t="shared" si="156"/>
        <v>263</v>
      </c>
      <c r="O169" s="13">
        <f t="shared" si="148"/>
        <v>-30.971128608923888</v>
      </c>
      <c r="P169" s="14">
        <f>(N169/N$183)*100</f>
        <v>11.938266000907854</v>
      </c>
      <c r="Q169" s="15">
        <f t="shared" si="157"/>
        <v>211298</v>
      </c>
      <c r="R169" s="15">
        <f t="shared" si="157"/>
        <v>66090</v>
      </c>
      <c r="S169" s="13">
        <f t="shared" si="149"/>
        <v>-68.72189987600451</v>
      </c>
      <c r="T169" s="15">
        <f t="shared" si="158"/>
        <v>2641471</v>
      </c>
      <c r="U169" s="15">
        <f t="shared" si="158"/>
        <v>1334243</v>
      </c>
      <c r="V169" s="13">
        <f t="shared" si="150"/>
        <v>-49.48863720252844</v>
      </c>
      <c r="W169" s="14">
        <f>(U169/U$183)*100</f>
        <v>24.964006176624288</v>
      </c>
      <c r="X169" s="11">
        <f t="shared" si="159"/>
        <v>6204.6794077</v>
      </c>
      <c r="Y169" s="11">
        <f t="shared" si="159"/>
        <v>4388.66169058</v>
      </c>
      <c r="Z169" s="13">
        <f t="shared" si="151"/>
        <v>-29.268518126276184</v>
      </c>
      <c r="AA169" s="11">
        <f t="shared" si="160"/>
        <v>76223.17612110001</v>
      </c>
      <c r="AB169" s="11">
        <f t="shared" si="160"/>
        <v>67710.23149440001</v>
      </c>
      <c r="AC169" s="13">
        <f t="shared" si="152"/>
        <v>-11.168446475091791</v>
      </c>
      <c r="AD169" s="14">
        <f>(AB169/AB$183)*100</f>
        <v>86.85834761135092</v>
      </c>
    </row>
    <row r="170" spans="1:30" s="29" customFormat="1" ht="14.25">
      <c r="A170" s="10"/>
      <c r="B170" s="10" t="s">
        <v>23</v>
      </c>
      <c r="C170" s="11">
        <f t="shared" si="153"/>
        <v>227.8741552766873</v>
      </c>
      <c r="D170" s="11">
        <f t="shared" si="153"/>
        <v>376.18441583239246</v>
      </c>
      <c r="E170" s="13">
        <f t="shared" si="145"/>
        <v>65.08428319816488</v>
      </c>
      <c r="F170" s="11">
        <f t="shared" si="154"/>
        <v>2453.376391596077</v>
      </c>
      <c r="G170" s="11">
        <f t="shared" si="154"/>
        <v>3469.547983871487</v>
      </c>
      <c r="H170" s="13">
        <f t="shared" si="146"/>
        <v>41.41931078151141</v>
      </c>
      <c r="I170" s="14">
        <f>(G170/G$184)*100</f>
        <v>86.86267980990462</v>
      </c>
      <c r="J170" s="15">
        <f t="shared" si="155"/>
        <v>404</v>
      </c>
      <c r="K170" s="15">
        <f t="shared" si="155"/>
        <v>406</v>
      </c>
      <c r="L170" s="13">
        <f t="shared" si="147"/>
        <v>0.49504950495049505</v>
      </c>
      <c r="M170" s="15">
        <f t="shared" si="156"/>
        <v>4081</v>
      </c>
      <c r="N170" s="15">
        <f t="shared" si="156"/>
        <v>4157</v>
      </c>
      <c r="O170" s="13">
        <f t="shared" si="148"/>
        <v>1.8622886547414848</v>
      </c>
      <c r="P170" s="14">
        <f>(N170/N$184)*100</f>
        <v>17.891112545728426</v>
      </c>
      <c r="Q170" s="15">
        <f t="shared" si="157"/>
        <v>4483418</v>
      </c>
      <c r="R170" s="15">
        <f t="shared" si="157"/>
        <v>4581131</v>
      </c>
      <c r="S170" s="13">
        <f t="shared" si="149"/>
        <v>2.1794309609320393</v>
      </c>
      <c r="T170" s="15">
        <f t="shared" si="158"/>
        <v>46440981</v>
      </c>
      <c r="U170" s="15">
        <f t="shared" si="158"/>
        <v>43978406</v>
      </c>
      <c r="V170" s="13">
        <f t="shared" si="150"/>
        <v>-5.3025903996300165</v>
      </c>
      <c r="W170" s="14">
        <f>(U170/U$184)*100</f>
        <v>69.43828188495928</v>
      </c>
      <c r="X170" s="11">
        <f t="shared" si="159"/>
        <v>82568.4333016654</v>
      </c>
      <c r="Y170" s="11">
        <f t="shared" si="159"/>
        <v>120859.49600708409</v>
      </c>
      <c r="Z170" s="13">
        <f t="shared" si="151"/>
        <v>46.37494157788066</v>
      </c>
      <c r="AA170" s="11">
        <f t="shared" si="160"/>
        <v>772140.0984733899</v>
      </c>
      <c r="AB170" s="11">
        <f t="shared" si="160"/>
        <v>1182009.6736282299</v>
      </c>
      <c r="AC170" s="13">
        <f t="shared" si="152"/>
        <v>53.08228078883606</v>
      </c>
      <c r="AD170" s="14">
        <f>(AB170/AB$184)*100</f>
        <v>93.39957340094236</v>
      </c>
    </row>
    <row r="171" spans="1:30" s="29" customFormat="1" ht="14.25">
      <c r="A171" s="10"/>
      <c r="B171" s="10"/>
      <c r="C171" s="11"/>
      <c r="D171" s="11"/>
      <c r="E171" s="13"/>
      <c r="F171" s="11"/>
      <c r="G171" s="11"/>
      <c r="H171" s="13"/>
      <c r="I171" s="14"/>
      <c r="J171" s="15"/>
      <c r="K171" s="15"/>
      <c r="L171" s="13"/>
      <c r="M171" s="15"/>
      <c r="N171" s="15"/>
      <c r="O171" s="13"/>
      <c r="P171" s="14"/>
      <c r="Q171" s="15"/>
      <c r="R171" s="15"/>
      <c r="S171" s="13"/>
      <c r="T171" s="15"/>
      <c r="U171" s="15"/>
      <c r="V171" s="13"/>
      <c r="W171" s="14"/>
      <c r="X171" s="11"/>
      <c r="Y171" s="11"/>
      <c r="Z171" s="13"/>
      <c r="AA171" s="11"/>
      <c r="AB171" s="11"/>
      <c r="AC171" s="13"/>
      <c r="AD171" s="14"/>
    </row>
    <row r="172" spans="1:30" s="29" customFormat="1" ht="15">
      <c r="A172" s="4">
        <v>24</v>
      </c>
      <c r="B172" s="5" t="s">
        <v>33</v>
      </c>
      <c r="C172" s="6">
        <f>C173+C174+C175+C176+C177</f>
        <v>10992.150264149996</v>
      </c>
      <c r="D172" s="6">
        <f>D173+D174+D175+D176+D177</f>
        <v>16861.982378484994</v>
      </c>
      <c r="E172" s="7">
        <f aca="true" t="shared" si="161" ref="E172:E177">((D172-C172)/C172)*100</f>
        <v>53.40021718479394</v>
      </c>
      <c r="F172" s="6">
        <f>F173+F174+F175+F176+F177</f>
        <v>94140.79141573199</v>
      </c>
      <c r="G172" s="6">
        <f>G173+G174+G175+G176+G177</f>
        <v>137034.911820467</v>
      </c>
      <c r="H172" s="7">
        <f aca="true" t="shared" si="162" ref="H172:H177">((G172-F172)/F172)*100</f>
        <v>45.563798391402656</v>
      </c>
      <c r="I172" s="8">
        <f>(G172/G$179)*100</f>
        <v>70.51620182586072</v>
      </c>
      <c r="J172" s="9">
        <f>J173+J174+J175+J176+J177</f>
        <v>1786114</v>
      </c>
      <c r="K172" s="9">
        <f>K173+K174+K175+K176+K177</f>
        <v>1889248</v>
      </c>
      <c r="L172" s="7">
        <f aca="true" t="shared" si="163" ref="L172:L177">((K172-J172)/J172)*100</f>
        <v>5.774211500497729</v>
      </c>
      <c r="M172" s="9">
        <f>M173+M174+M175+M176+M177</f>
        <v>13211034</v>
      </c>
      <c r="N172" s="9">
        <f>N173+N174+N175+N176+N177</f>
        <v>15564458</v>
      </c>
      <c r="O172" s="7">
        <f aca="true" t="shared" si="164" ref="O172:O177">((N172-M172)/M172)*100</f>
        <v>17.814078746599243</v>
      </c>
      <c r="P172" s="8">
        <f>(N172/N$179)*100</f>
        <v>75.64407351664413</v>
      </c>
      <c r="Q172" s="9">
        <f>Q173+Q174+Q175+Q176+Q177</f>
        <v>10921437</v>
      </c>
      <c r="R172" s="9">
        <f>R173+R174+R175+R176+R177</f>
        <v>1317032</v>
      </c>
      <c r="S172" s="7">
        <f aca="true" t="shared" si="165" ref="S172:S177">((R172-Q172)/Q172)*100</f>
        <v>-87.94085430333023</v>
      </c>
      <c r="T172" s="9">
        <f>T173+T174+T175+T176+T177</f>
        <v>44016598</v>
      </c>
      <c r="U172" s="9">
        <f>U173+U174+U175+U176+U177</f>
        <v>23555865</v>
      </c>
      <c r="V172" s="7">
        <f aca="true" t="shared" si="166" ref="V172:V177">((U172-T172)/T172)*100</f>
        <v>-46.48413082719387</v>
      </c>
      <c r="W172" s="8">
        <f>(U172/U$179)*100</f>
        <v>14.934255708751182</v>
      </c>
      <c r="X172" s="6">
        <f>X173+X174+X175+X176+X177</f>
        <v>88805.10382500003</v>
      </c>
      <c r="Y172" s="6">
        <f>Y173+Y174+Y175+Y176+Y177</f>
        <v>99673.17764929983</v>
      </c>
      <c r="Z172" s="7">
        <f aca="true" t="shared" si="167" ref="Z172:Z177">((Y172-X172)/X172)*100</f>
        <v>12.238118482149977</v>
      </c>
      <c r="AA172" s="6">
        <f>AA173+AA174+AA175+AA176+AA177</f>
        <v>726531.393119714</v>
      </c>
      <c r="AB172" s="6">
        <f>AB173+AB174+AB175+AB176+AB177</f>
        <v>535535.6312729999</v>
      </c>
      <c r="AC172" s="7">
        <f aca="true" t="shared" si="168" ref="AC172:AC177">((AB172-AA172)/AA172)*100</f>
        <v>-26.28871424627384</v>
      </c>
      <c r="AD172" s="8">
        <f>(AB172/AB$179)*100</f>
        <v>15.435228767816994</v>
      </c>
    </row>
    <row r="173" spans="1:30" s="29" customFormat="1" ht="14.25">
      <c r="A173" s="10"/>
      <c r="B173" s="10" t="s">
        <v>2</v>
      </c>
      <c r="C173" s="18">
        <v>2542.9263625</v>
      </c>
      <c r="D173" s="11">
        <v>1232.0389034000002</v>
      </c>
      <c r="E173" s="13">
        <f t="shared" si="161"/>
        <v>-51.55035074673735</v>
      </c>
      <c r="F173" s="18">
        <v>16198.9001865</v>
      </c>
      <c r="G173" s="11">
        <v>17885.0692545</v>
      </c>
      <c r="H173" s="13">
        <f t="shared" si="162"/>
        <v>10.409157711862658</v>
      </c>
      <c r="I173" s="13">
        <f>(G173/G$180)*100</f>
        <v>73.86991244985947</v>
      </c>
      <c r="J173" s="19">
        <v>102273</v>
      </c>
      <c r="K173" s="15">
        <v>57823</v>
      </c>
      <c r="L173" s="13">
        <f t="shared" si="163"/>
        <v>-43.462106323272025</v>
      </c>
      <c r="M173" s="19">
        <v>744592</v>
      </c>
      <c r="N173" s="15">
        <v>664794</v>
      </c>
      <c r="O173" s="13">
        <f t="shared" si="164"/>
        <v>-10.717010120979007</v>
      </c>
      <c r="P173" s="13">
        <f>(N173/N$180)*100</f>
        <v>81.1049799248723</v>
      </c>
      <c r="Q173" s="19">
        <v>0</v>
      </c>
      <c r="R173" s="15">
        <v>0</v>
      </c>
      <c r="S173" s="36" t="s">
        <v>41</v>
      </c>
      <c r="T173" s="19">
        <v>0</v>
      </c>
      <c r="U173" s="15">
        <v>0</v>
      </c>
      <c r="V173" s="36" t="s">
        <v>41</v>
      </c>
      <c r="W173" s="36" t="s">
        <v>41</v>
      </c>
      <c r="X173" s="18">
        <v>1018.3943500000008</v>
      </c>
      <c r="Y173" s="11">
        <v>890.9371999999996</v>
      </c>
      <c r="Z173" s="13">
        <f t="shared" si="167"/>
        <v>-12.515500503316924</v>
      </c>
      <c r="AA173" s="18">
        <v>10000.025549999998</v>
      </c>
      <c r="AB173" s="11">
        <v>8668.049965</v>
      </c>
      <c r="AC173" s="13">
        <f t="shared" si="168"/>
        <v>-13.319721818110741</v>
      </c>
      <c r="AD173" s="13">
        <f>(AB173/AB$180)*100</f>
        <v>43.43752853332721</v>
      </c>
    </row>
    <row r="174" spans="1:30" s="29" customFormat="1" ht="14.25">
      <c r="A174" s="10"/>
      <c r="B174" s="10" t="s">
        <v>3</v>
      </c>
      <c r="C174" s="18">
        <v>2268.3819064</v>
      </c>
      <c r="D174" s="11">
        <v>2721.9937983999985</v>
      </c>
      <c r="E174" s="13">
        <f t="shared" si="161"/>
        <v>19.997157036043202</v>
      </c>
      <c r="F174" s="18">
        <v>17278.9123033</v>
      </c>
      <c r="G174" s="11">
        <v>20368.1582984</v>
      </c>
      <c r="H174" s="13">
        <f t="shared" si="162"/>
        <v>17.87870637268067</v>
      </c>
      <c r="I174" s="13">
        <f>(G174/G$181)*100</f>
        <v>41.05629374746102</v>
      </c>
      <c r="J174" s="19">
        <v>1680044</v>
      </c>
      <c r="K174" s="15">
        <v>1829014</v>
      </c>
      <c r="L174" s="13">
        <f t="shared" si="163"/>
        <v>8.867029673032373</v>
      </c>
      <c r="M174" s="19">
        <v>12445705</v>
      </c>
      <c r="N174" s="15">
        <v>14877746</v>
      </c>
      <c r="O174" s="13">
        <f t="shared" si="164"/>
        <v>19.541207187539797</v>
      </c>
      <c r="P174" s="13">
        <f>(N174/N$181)*100</f>
        <v>75.41048169863109</v>
      </c>
      <c r="Q174" s="19">
        <v>0</v>
      </c>
      <c r="R174" s="15">
        <v>0</v>
      </c>
      <c r="S174" s="36" t="s">
        <v>41</v>
      </c>
      <c r="T174" s="19">
        <v>0</v>
      </c>
      <c r="U174" s="15">
        <v>0</v>
      </c>
      <c r="V174" s="36" t="s">
        <v>41</v>
      </c>
      <c r="W174" s="36" t="s">
        <v>41</v>
      </c>
      <c r="X174" s="18">
        <v>48113.356016</v>
      </c>
      <c r="Y174" s="11">
        <v>64487.73382439983</v>
      </c>
      <c r="Z174" s="13">
        <f t="shared" si="167"/>
        <v>34.03291552340387</v>
      </c>
      <c r="AA174" s="18">
        <v>341560.00794</v>
      </c>
      <c r="AB174" s="11">
        <v>431666.40003499994</v>
      </c>
      <c r="AC174" s="13">
        <f t="shared" si="168"/>
        <v>26.38083792023698</v>
      </c>
      <c r="AD174" s="13">
        <f>(AB174/AB$181)*100</f>
        <v>32.13792289304712</v>
      </c>
    </row>
    <row r="175" spans="1:30" s="28" customFormat="1" ht="15">
      <c r="A175" s="10"/>
      <c r="B175" s="10" t="s">
        <v>4</v>
      </c>
      <c r="C175" s="18">
        <v>6130.964524876997</v>
      </c>
      <c r="D175" s="11">
        <v>10404.889860635</v>
      </c>
      <c r="E175" s="13">
        <f t="shared" si="161"/>
        <v>69.71048875615129</v>
      </c>
      <c r="F175" s="18">
        <v>59200.807892038996</v>
      </c>
      <c r="G175" s="11">
        <v>72025.661675804</v>
      </c>
      <c r="H175" s="13">
        <f t="shared" si="162"/>
        <v>21.663308729085138</v>
      </c>
      <c r="I175" s="13">
        <f>(G175/G$182)*100</f>
        <v>79.88419507578149</v>
      </c>
      <c r="J175" s="19">
        <v>102</v>
      </c>
      <c r="K175" s="15">
        <v>120</v>
      </c>
      <c r="L175" s="13">
        <f t="shared" si="163"/>
        <v>17.647058823529413</v>
      </c>
      <c r="M175" s="19">
        <v>431</v>
      </c>
      <c r="N175" s="15">
        <v>900</v>
      </c>
      <c r="O175" s="13">
        <f t="shared" si="164"/>
        <v>108.8167053364269</v>
      </c>
      <c r="P175" s="13">
        <f>(N175/N$182)*100</f>
        <v>50.36373810856184</v>
      </c>
      <c r="Q175" s="19">
        <v>11025</v>
      </c>
      <c r="R175" s="15">
        <v>15507</v>
      </c>
      <c r="S175" s="13">
        <f t="shared" si="165"/>
        <v>40.6530612244898</v>
      </c>
      <c r="T175" s="19">
        <v>97630</v>
      </c>
      <c r="U175" s="15">
        <v>189322</v>
      </c>
      <c r="V175" s="13">
        <f t="shared" si="166"/>
        <v>93.91785311891837</v>
      </c>
      <c r="W175" s="13">
        <f>(U175/U$182)*100</f>
        <v>0.2125989653618833</v>
      </c>
      <c r="X175" s="18">
        <v>84.67330490000022</v>
      </c>
      <c r="Y175" s="11">
        <v>269.10346700000025</v>
      </c>
      <c r="Z175" s="13">
        <f t="shared" si="167"/>
        <v>217.8138225711319</v>
      </c>
      <c r="AA175" s="18">
        <v>717.7954247000001</v>
      </c>
      <c r="AB175" s="11">
        <v>1425.5462859000002</v>
      </c>
      <c r="AC175" s="13">
        <f t="shared" si="168"/>
        <v>98.60063701239136</v>
      </c>
      <c r="AD175" s="13">
        <f>(AB175/AB$182)*100</f>
        <v>0.1868470837889574</v>
      </c>
    </row>
    <row r="176" spans="1:30" s="29" customFormat="1" ht="14.25">
      <c r="A176" s="10"/>
      <c r="B176" s="10" t="s">
        <v>5</v>
      </c>
      <c r="C176" s="18">
        <v>22.33696526199997</v>
      </c>
      <c r="D176" s="11">
        <v>2480.204829128995</v>
      </c>
      <c r="E176" s="13">
        <f t="shared" si="161"/>
        <v>11003.589050874165</v>
      </c>
      <c r="F176" s="18">
        <v>554.6507906249999</v>
      </c>
      <c r="G176" s="11">
        <v>26231.279826759997</v>
      </c>
      <c r="H176" s="13">
        <f t="shared" si="162"/>
        <v>4629.332450279512</v>
      </c>
      <c r="I176" s="13">
        <f>(G176/G$183)*100</f>
        <v>99.5406703613156</v>
      </c>
      <c r="J176" s="19">
        <v>227</v>
      </c>
      <c r="K176" s="15">
        <v>234</v>
      </c>
      <c r="L176" s="13">
        <f t="shared" si="163"/>
        <v>3.0837004405286343</v>
      </c>
      <c r="M176" s="19">
        <v>1944</v>
      </c>
      <c r="N176" s="15">
        <v>1940</v>
      </c>
      <c r="O176" s="13">
        <f t="shared" si="164"/>
        <v>-0.205761316872428</v>
      </c>
      <c r="P176" s="13">
        <f>(N176/N$183)*100</f>
        <v>88.06173399909216</v>
      </c>
      <c r="Q176" s="19">
        <v>211492</v>
      </c>
      <c r="R176" s="15">
        <v>329847</v>
      </c>
      <c r="S176" s="13">
        <f t="shared" si="165"/>
        <v>55.96192763792484</v>
      </c>
      <c r="T176" s="19">
        <v>3161616</v>
      </c>
      <c r="U176" s="15">
        <v>4010424</v>
      </c>
      <c r="V176" s="13">
        <f t="shared" si="166"/>
        <v>26.847283161522462</v>
      </c>
      <c r="W176" s="13">
        <f>(U176/U$183)*100</f>
        <v>75.03599382337572</v>
      </c>
      <c r="X176" s="18">
        <v>529.7929151000009</v>
      </c>
      <c r="Y176" s="11">
        <v>2136.9302488000008</v>
      </c>
      <c r="Z176" s="13">
        <f t="shared" si="167"/>
        <v>303.3519867657433</v>
      </c>
      <c r="AA176" s="18">
        <v>13541.762732764</v>
      </c>
      <c r="AB176" s="11">
        <v>10244.5458603</v>
      </c>
      <c r="AC176" s="13">
        <f t="shared" si="168"/>
        <v>-24.34850571178932</v>
      </c>
      <c r="AD176" s="13">
        <f>(AB176/AB$183)*100</f>
        <v>13.141652388649073</v>
      </c>
    </row>
    <row r="177" spans="1:30" s="29" customFormat="1" ht="14.25">
      <c r="A177" s="10"/>
      <c r="B177" s="10" t="s">
        <v>23</v>
      </c>
      <c r="C177" s="18">
        <v>27.540505110999838</v>
      </c>
      <c r="D177" s="11">
        <v>22.854986920999945</v>
      </c>
      <c r="E177" s="13">
        <f t="shared" si="161"/>
        <v>-17.01318901420029</v>
      </c>
      <c r="F177" s="18">
        <v>907.5202432679997</v>
      </c>
      <c r="G177" s="11">
        <v>524.7427650029999</v>
      </c>
      <c r="H177" s="13">
        <f t="shared" si="162"/>
        <v>-42.17839559001019</v>
      </c>
      <c r="I177" s="13">
        <f>(G177/G$184)*100</f>
        <v>13.13732019009538</v>
      </c>
      <c r="J177" s="19">
        <v>3468</v>
      </c>
      <c r="K177" s="15">
        <v>2057</v>
      </c>
      <c r="L177" s="13">
        <f t="shared" si="163"/>
        <v>-40.68627450980392</v>
      </c>
      <c r="M177" s="19">
        <v>18362</v>
      </c>
      <c r="N177" s="15">
        <v>19078</v>
      </c>
      <c r="O177" s="13">
        <f t="shared" si="164"/>
        <v>3.8993573684783795</v>
      </c>
      <c r="P177" s="13">
        <f>(N177/N$184)*100</f>
        <v>82.10888745427157</v>
      </c>
      <c r="Q177" s="19">
        <v>10698920</v>
      </c>
      <c r="R177" s="15">
        <v>971678</v>
      </c>
      <c r="S177" s="13">
        <f t="shared" si="165"/>
        <v>-90.91798050644364</v>
      </c>
      <c r="T177" s="19">
        <v>40757352</v>
      </c>
      <c r="U177" s="15">
        <v>19356119</v>
      </c>
      <c r="V177" s="13">
        <f t="shared" si="166"/>
        <v>-52.50888968449176</v>
      </c>
      <c r="W177" s="13">
        <f>(U177/U$184)*100</f>
        <v>30.56171811504073</v>
      </c>
      <c r="X177" s="18">
        <v>39058.88723900002</v>
      </c>
      <c r="Y177" s="11">
        <v>31888.4729091</v>
      </c>
      <c r="Z177" s="13">
        <f t="shared" si="167"/>
        <v>-18.357958551211386</v>
      </c>
      <c r="AA177" s="18">
        <v>360711.80147225</v>
      </c>
      <c r="AB177" s="11">
        <v>83531.0891268</v>
      </c>
      <c r="AC177" s="13">
        <f t="shared" si="168"/>
        <v>-76.84270689623496</v>
      </c>
      <c r="AD177" s="13">
        <f>(AB177/AB$184)*100</f>
        <v>6.600426599057645</v>
      </c>
    </row>
    <row r="178" spans="1:30" s="29" customFormat="1" ht="14.25">
      <c r="A178" s="10"/>
      <c r="B178" s="10"/>
      <c r="C178" s="18"/>
      <c r="D178" s="11"/>
      <c r="E178" s="13"/>
      <c r="F178" s="18"/>
      <c r="G178" s="11"/>
      <c r="H178" s="13"/>
      <c r="I178" s="13"/>
      <c r="J178" s="19"/>
      <c r="K178" s="15"/>
      <c r="L178" s="13"/>
      <c r="M178" s="19"/>
      <c r="N178" s="15"/>
      <c r="O178" s="13"/>
      <c r="P178" s="13"/>
      <c r="Q178" s="19"/>
      <c r="R178" s="15"/>
      <c r="S178" s="13"/>
      <c r="T178" s="19"/>
      <c r="U178" s="15"/>
      <c r="V178" s="13"/>
      <c r="W178" s="13"/>
      <c r="X178" s="18"/>
      <c r="Y178" s="11"/>
      <c r="Z178" s="13"/>
      <c r="AA178" s="18"/>
      <c r="AB178" s="11"/>
      <c r="AC178" s="13"/>
      <c r="AD178" s="13"/>
    </row>
    <row r="179" spans="1:30" s="29" customFormat="1" ht="15">
      <c r="A179" s="10"/>
      <c r="B179" s="5" t="s">
        <v>10</v>
      </c>
      <c r="C179" s="6">
        <f>C180+C181+C182+C183+C184</f>
        <v>18237.79840126699</v>
      </c>
      <c r="D179" s="6">
        <f>D180+D181+D182+D183+D184</f>
        <v>25079.893108169937</v>
      </c>
      <c r="E179" s="7">
        <f aca="true" t="shared" si="169" ref="E179:E184">((D179-C179)/C179)*100</f>
        <v>37.51601238462874</v>
      </c>
      <c r="F179" s="6">
        <f>F180+F181+F182+F183+F184</f>
        <v>141584.30192993305</v>
      </c>
      <c r="G179" s="6">
        <f>G180+G181+G182+G183+G184</f>
        <v>194331.10160821452</v>
      </c>
      <c r="H179" s="7">
        <f aca="true" t="shared" si="170" ref="H179:H184">((G179-F179)/F179)*100</f>
        <v>37.254694877391636</v>
      </c>
      <c r="I179" s="8">
        <f>(G179/G$179)*100</f>
        <v>100</v>
      </c>
      <c r="J179" s="9">
        <f>J180+J181+J182+J183+J184</f>
        <v>2515697</v>
      </c>
      <c r="K179" s="9">
        <f>K180+K181+K182+K183+K184</f>
        <v>2648172</v>
      </c>
      <c r="L179" s="7">
        <f aca="true" t="shared" si="171" ref="L179:L184">((K179-J179)/J179)*100</f>
        <v>5.265936239539181</v>
      </c>
      <c r="M179" s="9">
        <f>M180+M181+M182+M183+M184</f>
        <v>18015086</v>
      </c>
      <c r="N179" s="9">
        <f>N180+N181+N182+N183+N184</f>
        <v>20575912</v>
      </c>
      <c r="O179" s="7">
        <f aca="true" t="shared" si="172" ref="O179:O184">((N179-M179)/M179)*100</f>
        <v>14.21489744761696</v>
      </c>
      <c r="P179" s="8">
        <f>(N179/N$179)*100</f>
        <v>100</v>
      </c>
      <c r="Q179" s="9">
        <f>Q180+Q181+Q182+Q183+Q184</f>
        <v>24799126</v>
      </c>
      <c r="R179" s="9">
        <f>R180+R181+R182+R183+R184</f>
        <v>17680434</v>
      </c>
      <c r="S179" s="7">
        <f aca="true" t="shared" si="173" ref="S179:S184">((R179-Q179)/Q179)*100</f>
        <v>-28.70541486018499</v>
      </c>
      <c r="T179" s="9">
        <f>T180+T181+T182+T183+T184</f>
        <v>160877785</v>
      </c>
      <c r="U179" s="9">
        <f>U180+U181+U182+U183+U184</f>
        <v>157730425</v>
      </c>
      <c r="V179" s="7">
        <f aca="true" t="shared" si="174" ref="V179:V184">((U179-T179)/T179)*100</f>
        <v>-1.9563670646012437</v>
      </c>
      <c r="W179" s="8">
        <f>(U179/U$179)*100</f>
        <v>100</v>
      </c>
      <c r="X179" s="6">
        <f>X180+X181+X182+X183+X184</f>
        <v>395428.06825712894</v>
      </c>
      <c r="Y179" s="6">
        <f>Y180+Y181+Y182+Y183+Y184</f>
        <v>457109.8919062755</v>
      </c>
      <c r="Z179" s="7">
        <f aca="true" t="shared" si="175" ref="Z179:Z184">((Y179-X179)/X179)*100</f>
        <v>15.598746927857848</v>
      </c>
      <c r="AA179" s="6">
        <f>AA180+AA181+AA182+AA183+AA184</f>
        <v>2982760.406289115</v>
      </c>
      <c r="AB179" s="6">
        <f>AB180+AB181+AB182+AB183+AB184</f>
        <v>3469567.178619412</v>
      </c>
      <c r="AC179" s="7">
        <f aca="true" t="shared" si="176" ref="AC179:AC184">((AB179-AA179)/AA179)*100</f>
        <v>16.320679706753193</v>
      </c>
      <c r="AD179" s="8">
        <f>(AB179/AB$179)*100</f>
        <v>100</v>
      </c>
    </row>
    <row r="180" spans="1:30" s="28" customFormat="1" ht="15">
      <c r="A180" s="10"/>
      <c r="B180" s="10" t="s">
        <v>2</v>
      </c>
      <c r="C180" s="11">
        <f>C166+C173</f>
        <v>3242.9205977911133</v>
      </c>
      <c r="D180" s="11">
        <f>D166+D173</f>
        <v>2201.7134608830006</v>
      </c>
      <c r="E180" s="13">
        <f t="shared" si="169"/>
        <v>-32.107080809111444</v>
      </c>
      <c r="F180" s="11">
        <f>F166+F173</f>
        <v>20801.626004669964</v>
      </c>
      <c r="G180" s="11">
        <f>G166+G173</f>
        <v>24211.574999008983</v>
      </c>
      <c r="H180" s="13">
        <f t="shared" si="170"/>
        <v>16.39270407790951</v>
      </c>
      <c r="I180" s="13">
        <f>(G180/G$180)*100</f>
        <v>100</v>
      </c>
      <c r="J180" s="15">
        <f>J166+J173</f>
        <v>124411</v>
      </c>
      <c r="K180" s="15">
        <f>K166+K173</f>
        <v>76225</v>
      </c>
      <c r="L180" s="13">
        <f t="shared" si="171"/>
        <v>-38.73130189452701</v>
      </c>
      <c r="M180" s="15">
        <f>M166+M173</f>
        <v>912598</v>
      </c>
      <c r="N180" s="15">
        <f>N166+N173</f>
        <v>819671</v>
      </c>
      <c r="O180" s="13">
        <f t="shared" si="172"/>
        <v>-10.182687229207165</v>
      </c>
      <c r="P180" s="13">
        <f>(N180/N$180)*100</f>
        <v>100</v>
      </c>
      <c r="Q180" s="15">
        <f>Q166+Q173</f>
        <v>0</v>
      </c>
      <c r="R180" s="15">
        <f>R166+R173</f>
        <v>0</v>
      </c>
      <c r="S180" s="36" t="s">
        <v>41</v>
      </c>
      <c r="T180" s="15">
        <f>T166+T173</f>
        <v>0</v>
      </c>
      <c r="U180" s="15">
        <f>U166+U173</f>
        <v>0</v>
      </c>
      <c r="V180" s="36" t="s">
        <v>41</v>
      </c>
      <c r="W180" s="36" t="s">
        <v>41</v>
      </c>
      <c r="X180" s="11">
        <f>X166+X173</f>
        <v>2226.752935256004</v>
      </c>
      <c r="Y180" s="11">
        <f>Y166+Y173</f>
        <v>3043.203747902001</v>
      </c>
      <c r="Z180" s="13">
        <f t="shared" si="175"/>
        <v>36.66553211715568</v>
      </c>
      <c r="AA180" s="11">
        <f>AA166+AA173</f>
        <v>25443.279913165003</v>
      </c>
      <c r="AB180" s="11">
        <f>AB166+AB173</f>
        <v>19955.209832782006</v>
      </c>
      <c r="AC180" s="13">
        <f t="shared" si="176"/>
        <v>-21.569821576122067</v>
      </c>
      <c r="AD180" s="13">
        <f>(AB180/AB$180)*100</f>
        <v>100</v>
      </c>
    </row>
    <row r="181" spans="1:30" s="29" customFormat="1" ht="14.25">
      <c r="A181" s="10"/>
      <c r="B181" s="10" t="s">
        <v>3</v>
      </c>
      <c r="C181" s="11">
        <f aca="true" t="shared" si="177" ref="C181:D184">C167+C174</f>
        <v>6673.098725312779</v>
      </c>
      <c r="D181" s="11">
        <f t="shared" si="177"/>
        <v>7868.697671018383</v>
      </c>
      <c r="E181" s="13">
        <f t="shared" si="169"/>
        <v>17.916697997744134</v>
      </c>
      <c r="F181" s="11">
        <f aca="true" t="shared" si="178" ref="F181:G184">F167+F174</f>
        <v>42554.193237963635</v>
      </c>
      <c r="G181" s="11">
        <f t="shared" si="178"/>
        <v>49610.31900172333</v>
      </c>
      <c r="H181" s="13">
        <f t="shared" si="170"/>
        <v>16.581505198093502</v>
      </c>
      <c r="I181" s="13">
        <f>(G181/G$181)*100</f>
        <v>100</v>
      </c>
      <c r="J181" s="15">
        <f aca="true" t="shared" si="179" ref="J181:K184">J167+J174</f>
        <v>2386994</v>
      </c>
      <c r="K181" s="15">
        <f t="shared" si="179"/>
        <v>2568991</v>
      </c>
      <c r="L181" s="13">
        <f t="shared" si="171"/>
        <v>7.624526915442603</v>
      </c>
      <c r="M181" s="15">
        <f aca="true" t="shared" si="180" ref="M181:N184">M167+M174</f>
        <v>17076554</v>
      </c>
      <c r="N181" s="15">
        <f t="shared" si="180"/>
        <v>19729016</v>
      </c>
      <c r="O181" s="13">
        <f t="shared" si="172"/>
        <v>15.532770838894077</v>
      </c>
      <c r="P181" s="13">
        <f>(N181/N$181)*100</f>
        <v>100</v>
      </c>
      <c r="Q181" s="15">
        <f aca="true" t="shared" si="181" ref="Q181:R184">Q167+Q174</f>
        <v>0</v>
      </c>
      <c r="R181" s="15">
        <f t="shared" si="181"/>
        <v>0</v>
      </c>
      <c r="S181" s="36" t="s">
        <v>41</v>
      </c>
      <c r="T181" s="15">
        <f aca="true" t="shared" si="182" ref="T181:U184">T167+T174</f>
        <v>0</v>
      </c>
      <c r="U181" s="15">
        <f t="shared" si="182"/>
        <v>0</v>
      </c>
      <c r="V181" s="36" t="s">
        <v>41</v>
      </c>
      <c r="W181" s="36" t="s">
        <v>41</v>
      </c>
      <c r="X181" s="11">
        <f aca="true" t="shared" si="183" ref="X181:Y184">X167+X174</f>
        <v>164839.92517039404</v>
      </c>
      <c r="Y181" s="11">
        <f t="shared" si="183"/>
        <v>203593.17330715078</v>
      </c>
      <c r="Z181" s="13">
        <f t="shared" si="175"/>
        <v>23.50962492654479</v>
      </c>
      <c r="AA181" s="11">
        <f aca="true" t="shared" si="184" ref="AA181:AB184">AA167+AA174</f>
        <v>1098539.762011066</v>
      </c>
      <c r="AB181" s="11">
        <f t="shared" si="184"/>
        <v>1343168.3232035786</v>
      </c>
      <c r="AC181" s="13">
        <f t="shared" si="176"/>
        <v>22.268521327318897</v>
      </c>
      <c r="AD181" s="13">
        <f>(AB181/AB$181)*100</f>
        <v>100</v>
      </c>
    </row>
    <row r="182" spans="1:30" s="29" customFormat="1" ht="14.25">
      <c r="A182" s="10"/>
      <c r="B182" s="10" t="s">
        <v>4</v>
      </c>
      <c r="C182" s="11">
        <f t="shared" si="177"/>
        <v>8032.556337291704</v>
      </c>
      <c r="D182" s="11">
        <f t="shared" si="177"/>
        <v>12108.273007265725</v>
      </c>
      <c r="E182" s="13">
        <f t="shared" si="169"/>
        <v>50.73996992778278</v>
      </c>
      <c r="F182" s="11">
        <f t="shared" si="178"/>
        <v>74099.061759116</v>
      </c>
      <c r="G182" s="11">
        <f t="shared" si="178"/>
        <v>90162.59299787329</v>
      </c>
      <c r="H182" s="13">
        <f t="shared" si="170"/>
        <v>21.678454298081697</v>
      </c>
      <c r="I182" s="13">
        <f>(G182/G$182)*100</f>
        <v>100</v>
      </c>
      <c r="J182" s="15">
        <f t="shared" si="179"/>
        <v>161</v>
      </c>
      <c r="K182" s="15">
        <f t="shared" si="179"/>
        <v>244</v>
      </c>
      <c r="L182" s="13">
        <f t="shared" si="171"/>
        <v>51.5527950310559</v>
      </c>
      <c r="M182" s="15">
        <f t="shared" si="180"/>
        <v>1166</v>
      </c>
      <c r="N182" s="15">
        <f t="shared" si="180"/>
        <v>1787</v>
      </c>
      <c r="O182" s="13">
        <f t="shared" si="172"/>
        <v>53.2590051457976</v>
      </c>
      <c r="P182" s="13">
        <f>(N182/N$182)*100</f>
        <v>100</v>
      </c>
      <c r="Q182" s="15">
        <f t="shared" si="181"/>
        <v>9193998</v>
      </c>
      <c r="R182" s="15">
        <f t="shared" si="181"/>
        <v>11731688</v>
      </c>
      <c r="S182" s="13">
        <f t="shared" si="173"/>
        <v>27.601593996431152</v>
      </c>
      <c r="T182" s="15">
        <f t="shared" si="182"/>
        <v>67876365</v>
      </c>
      <c r="U182" s="15">
        <f t="shared" si="182"/>
        <v>89051233</v>
      </c>
      <c r="V182" s="13">
        <f t="shared" si="174"/>
        <v>31.196231560131427</v>
      </c>
      <c r="W182" s="13">
        <f>(U182/U$182)*100</f>
        <v>100</v>
      </c>
      <c r="X182" s="11">
        <f t="shared" si="183"/>
        <v>99999.59728801347</v>
      </c>
      <c r="Y182" s="11">
        <f t="shared" si="183"/>
        <v>91199.9539956586</v>
      </c>
      <c r="Z182" s="13">
        <f t="shared" si="175"/>
        <v>-8.799678729715891</v>
      </c>
      <c r="AA182" s="11">
        <f t="shared" si="184"/>
        <v>636160.52556538</v>
      </c>
      <c r="AB182" s="11">
        <f t="shared" si="184"/>
        <v>762948.1054733215</v>
      </c>
      <c r="AC182" s="13">
        <f t="shared" si="176"/>
        <v>19.93012373649883</v>
      </c>
      <c r="AD182" s="13">
        <f>(AB182/AB$182)*100</f>
        <v>100</v>
      </c>
    </row>
    <row r="183" spans="1:30" s="29" customFormat="1" ht="14.25">
      <c r="A183" s="10"/>
      <c r="B183" s="10" t="s">
        <v>5</v>
      </c>
      <c r="C183" s="11">
        <f t="shared" si="177"/>
        <v>33.808080483706746</v>
      </c>
      <c r="D183" s="11">
        <f t="shared" si="177"/>
        <v>2502.169566249439</v>
      </c>
      <c r="E183" s="13">
        <f t="shared" si="169"/>
        <v>7301.099176438955</v>
      </c>
      <c r="F183" s="11">
        <f t="shared" si="178"/>
        <v>768.524293319386</v>
      </c>
      <c r="G183" s="11">
        <f t="shared" si="178"/>
        <v>26352.32386073445</v>
      </c>
      <c r="H183" s="13">
        <f t="shared" si="170"/>
        <v>3328.951314852302</v>
      </c>
      <c r="I183" s="13">
        <f>(G183/G$183)*100</f>
        <v>100</v>
      </c>
      <c r="J183" s="15">
        <f t="shared" si="179"/>
        <v>259</v>
      </c>
      <c r="K183" s="15">
        <f t="shared" si="179"/>
        <v>249</v>
      </c>
      <c r="L183" s="13">
        <f t="shared" si="171"/>
        <v>-3.861003861003861</v>
      </c>
      <c r="M183" s="15">
        <f t="shared" si="180"/>
        <v>2325</v>
      </c>
      <c r="N183" s="15">
        <f t="shared" si="180"/>
        <v>2203</v>
      </c>
      <c r="O183" s="13">
        <f t="shared" si="172"/>
        <v>-5.247311827956989</v>
      </c>
      <c r="P183" s="13">
        <f>(N183/N$183)*100</f>
        <v>100</v>
      </c>
      <c r="Q183" s="15">
        <f t="shared" si="181"/>
        <v>422790</v>
      </c>
      <c r="R183" s="15">
        <f t="shared" si="181"/>
        <v>395937</v>
      </c>
      <c r="S183" s="13">
        <f t="shared" si="173"/>
        <v>-6.351380117788974</v>
      </c>
      <c r="T183" s="15">
        <f t="shared" si="182"/>
        <v>5803087</v>
      </c>
      <c r="U183" s="15">
        <f t="shared" si="182"/>
        <v>5344667</v>
      </c>
      <c r="V183" s="13">
        <f t="shared" si="174"/>
        <v>-7.899588615507573</v>
      </c>
      <c r="W183" s="13">
        <f>(U183/U$183)*100</f>
        <v>100</v>
      </c>
      <c r="X183" s="11">
        <f t="shared" si="183"/>
        <v>6734.472322800001</v>
      </c>
      <c r="Y183" s="11">
        <f t="shared" si="183"/>
        <v>6525.591939380001</v>
      </c>
      <c r="Z183" s="13">
        <f t="shared" si="175"/>
        <v>-3.1016592452659055</v>
      </c>
      <c r="AA183" s="11">
        <f t="shared" si="184"/>
        <v>89764.938853864</v>
      </c>
      <c r="AB183" s="11">
        <f t="shared" si="184"/>
        <v>77954.77735470001</v>
      </c>
      <c r="AC183" s="13">
        <f t="shared" si="176"/>
        <v>-13.156764378117344</v>
      </c>
      <c r="AD183" s="13">
        <f>(AB183/AB$183)*100</f>
        <v>100</v>
      </c>
    </row>
    <row r="184" spans="1:30" s="28" customFormat="1" ht="15">
      <c r="A184" s="10"/>
      <c r="B184" s="10" t="s">
        <v>23</v>
      </c>
      <c r="C184" s="11">
        <f t="shared" si="177"/>
        <v>255.41466038768715</v>
      </c>
      <c r="D184" s="11">
        <f t="shared" si="177"/>
        <v>399.0394027533924</v>
      </c>
      <c r="E184" s="13">
        <f t="shared" si="169"/>
        <v>56.231988464444846</v>
      </c>
      <c r="F184" s="11">
        <f t="shared" si="178"/>
        <v>3360.896634864077</v>
      </c>
      <c r="G184" s="11">
        <f t="shared" si="178"/>
        <v>3994.290748874487</v>
      </c>
      <c r="H184" s="13">
        <f t="shared" si="170"/>
        <v>18.84598614072003</v>
      </c>
      <c r="I184" s="13">
        <f>(G184/G$184)*100</f>
        <v>100</v>
      </c>
      <c r="J184" s="15">
        <f t="shared" si="179"/>
        <v>3872</v>
      </c>
      <c r="K184" s="15">
        <f t="shared" si="179"/>
        <v>2463</v>
      </c>
      <c r="L184" s="13">
        <f t="shared" si="171"/>
        <v>-36.389462809917354</v>
      </c>
      <c r="M184" s="15">
        <f t="shared" si="180"/>
        <v>22443</v>
      </c>
      <c r="N184" s="15">
        <f t="shared" si="180"/>
        <v>23235</v>
      </c>
      <c r="O184" s="13">
        <f t="shared" si="172"/>
        <v>3.5289399812859243</v>
      </c>
      <c r="P184" s="13">
        <f>(N184/N$184)*100</f>
        <v>100</v>
      </c>
      <c r="Q184" s="15">
        <f t="shared" si="181"/>
        <v>15182338</v>
      </c>
      <c r="R184" s="15">
        <f t="shared" si="181"/>
        <v>5552809</v>
      </c>
      <c r="S184" s="13">
        <f t="shared" si="173"/>
        <v>-63.42586365815331</v>
      </c>
      <c r="T184" s="15">
        <f t="shared" si="182"/>
        <v>87198333</v>
      </c>
      <c r="U184" s="15">
        <f t="shared" si="182"/>
        <v>63334525</v>
      </c>
      <c r="V184" s="13">
        <f t="shared" si="174"/>
        <v>-27.367275473029974</v>
      </c>
      <c r="W184" s="13">
        <f>(U184/U$184)*100</f>
        <v>100</v>
      </c>
      <c r="X184" s="11">
        <f t="shared" si="183"/>
        <v>121627.32054066542</v>
      </c>
      <c r="Y184" s="11">
        <f t="shared" si="183"/>
        <v>152747.9689161841</v>
      </c>
      <c r="Z184" s="13">
        <f t="shared" si="175"/>
        <v>25.586889719496586</v>
      </c>
      <c r="AA184" s="11">
        <f t="shared" si="184"/>
        <v>1132851.89994564</v>
      </c>
      <c r="AB184" s="11">
        <f t="shared" si="184"/>
        <v>1265540.7627550298</v>
      </c>
      <c r="AC184" s="13">
        <f t="shared" si="176"/>
        <v>11.712816372180416</v>
      </c>
      <c r="AD184" s="13">
        <f>(AB184/AB$184)*100</f>
        <v>100</v>
      </c>
    </row>
    <row r="185" spans="1:17" ht="14.25">
      <c r="A185" s="30" t="s">
        <v>22</v>
      </c>
      <c r="N185" s="24"/>
      <c r="O185" s="24"/>
      <c r="P185" s="24"/>
      <c r="Q185" s="24"/>
    </row>
    <row r="186" ht="14.25">
      <c r="A186" s="30" t="s">
        <v>14</v>
      </c>
    </row>
  </sheetData>
  <sheetProtection/>
  <mergeCells count="10">
    <mergeCell ref="A1:K1"/>
    <mergeCell ref="L1:P1"/>
    <mergeCell ref="Q1:W1"/>
    <mergeCell ref="X1:AD1"/>
    <mergeCell ref="A2:A3"/>
    <mergeCell ref="B2:B3"/>
    <mergeCell ref="C2:I2"/>
    <mergeCell ref="J2:P2"/>
    <mergeCell ref="Q2:W2"/>
    <mergeCell ref="X2:AD2"/>
  </mergeCells>
  <printOptions/>
  <pageMargins left="0.7" right="0.7" top="0.75" bottom="0.75" header="0.3" footer="0.3"/>
  <pageSetup fitToHeight="0" horizontalDpi="600" verticalDpi="600" orientation="landscape" paperSize="9" scale="69" r:id="rId1"/>
  <rowBreaks count="4" manualBreakCount="4">
    <brk id="38" max="255" man="1"/>
    <brk id="73" max="255" man="1"/>
    <brk id="108" max="255" man="1"/>
    <brk id="143" max="255" man="1"/>
  </rowBreaks>
  <colBreaks count="3" manualBreakCount="3">
    <brk id="9" max="65535" man="1"/>
    <brk id="16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86"/>
  <sheetViews>
    <sheetView tabSelected="1" zoomScaleSheetLayoutView="50" zoomScalePageLayoutView="0" workbookViewId="0" topLeftCell="A1">
      <selection activeCell="E191" sqref="E191"/>
    </sheetView>
  </sheetViews>
  <sheetFormatPr defaultColWidth="9.140625" defaultRowHeight="12.75"/>
  <cols>
    <col min="1" max="1" width="6.421875" style="2" customWidth="1"/>
    <col min="2" max="2" width="30.7109375" style="2" customWidth="1"/>
    <col min="3" max="21" width="12.7109375" style="2" customWidth="1"/>
    <col min="22" max="22" width="11.8515625" style="2" customWidth="1"/>
    <col min="23" max="23" width="9.7109375" style="2" bestFit="1" customWidth="1"/>
    <col min="24" max="30" width="12.7109375" style="2" customWidth="1"/>
    <col min="31" max="16384" width="9.140625" style="2" customWidth="1"/>
  </cols>
  <sheetData>
    <row r="1" spans="1:30" ht="15">
      <c r="A1" s="38" t="s">
        <v>42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36</v>
      </c>
      <c r="M1" s="40"/>
      <c r="N1" s="40"/>
      <c r="O1" s="40"/>
      <c r="P1" s="40"/>
      <c r="Q1" s="40" t="s">
        <v>36</v>
      </c>
      <c r="R1" s="40"/>
      <c r="S1" s="40"/>
      <c r="T1" s="40"/>
      <c r="U1" s="40"/>
      <c r="V1" s="40"/>
      <c r="W1" s="40"/>
      <c r="X1" s="40" t="s">
        <v>36</v>
      </c>
      <c r="Y1" s="40"/>
      <c r="Z1" s="40"/>
      <c r="AA1" s="40"/>
      <c r="AB1" s="40"/>
      <c r="AC1" s="40"/>
      <c r="AD1" s="40"/>
    </row>
    <row r="2" spans="1:30" s="31" customFormat="1" ht="41.25" customHeight="1">
      <c r="A2" s="41" t="s">
        <v>1</v>
      </c>
      <c r="B2" s="41" t="s">
        <v>0</v>
      </c>
      <c r="C2" s="42" t="s">
        <v>37</v>
      </c>
      <c r="D2" s="42"/>
      <c r="E2" s="42"/>
      <c r="F2" s="42"/>
      <c r="G2" s="42"/>
      <c r="H2" s="42"/>
      <c r="I2" s="42"/>
      <c r="J2" s="42" t="s">
        <v>7</v>
      </c>
      <c r="K2" s="42"/>
      <c r="L2" s="42"/>
      <c r="M2" s="42"/>
      <c r="N2" s="42"/>
      <c r="O2" s="42"/>
      <c r="P2" s="42"/>
      <c r="Q2" s="43" t="s">
        <v>8</v>
      </c>
      <c r="R2" s="43"/>
      <c r="S2" s="43"/>
      <c r="T2" s="43"/>
      <c r="U2" s="43"/>
      <c r="V2" s="43"/>
      <c r="W2" s="43"/>
      <c r="X2" s="42" t="s">
        <v>35</v>
      </c>
      <c r="Y2" s="42"/>
      <c r="Z2" s="42"/>
      <c r="AA2" s="42"/>
      <c r="AB2" s="42"/>
      <c r="AC2" s="42"/>
      <c r="AD2" s="42"/>
    </row>
    <row r="3" spans="1:30" s="35" customFormat="1" ht="39.75" customHeight="1">
      <c r="A3" s="41"/>
      <c r="B3" s="41"/>
      <c r="C3" s="32" t="s">
        <v>43</v>
      </c>
      <c r="D3" s="32" t="s">
        <v>44</v>
      </c>
      <c r="E3" s="33" t="s">
        <v>21</v>
      </c>
      <c r="F3" s="34" t="s">
        <v>45</v>
      </c>
      <c r="G3" s="34" t="s">
        <v>46</v>
      </c>
      <c r="H3" s="33" t="s">
        <v>21</v>
      </c>
      <c r="I3" s="33" t="s">
        <v>34</v>
      </c>
      <c r="J3" s="32" t="s">
        <v>43</v>
      </c>
      <c r="K3" s="32" t="s">
        <v>44</v>
      </c>
      <c r="L3" s="33" t="s">
        <v>21</v>
      </c>
      <c r="M3" s="34" t="s">
        <v>45</v>
      </c>
      <c r="N3" s="34" t="s">
        <v>46</v>
      </c>
      <c r="O3" s="33" t="s">
        <v>21</v>
      </c>
      <c r="P3" s="33" t="s">
        <v>34</v>
      </c>
      <c r="Q3" s="32" t="s">
        <v>43</v>
      </c>
      <c r="R3" s="32" t="s">
        <v>44</v>
      </c>
      <c r="S3" s="33" t="s">
        <v>21</v>
      </c>
      <c r="T3" s="34" t="s">
        <v>45</v>
      </c>
      <c r="U3" s="34" t="s">
        <v>46</v>
      </c>
      <c r="V3" s="33" t="s">
        <v>21</v>
      </c>
      <c r="W3" s="33" t="s">
        <v>34</v>
      </c>
      <c r="X3" s="32" t="s">
        <v>43</v>
      </c>
      <c r="Y3" s="32" t="s">
        <v>44</v>
      </c>
      <c r="Z3" s="33" t="s">
        <v>21</v>
      </c>
      <c r="AA3" s="34" t="s">
        <v>45</v>
      </c>
      <c r="AB3" s="34" t="s">
        <v>46</v>
      </c>
      <c r="AC3" s="33" t="s">
        <v>21</v>
      </c>
      <c r="AD3" s="33" t="s">
        <v>34</v>
      </c>
    </row>
    <row r="4" spans="1:30" s="3" customFormat="1" ht="15">
      <c r="A4" s="4">
        <v>1</v>
      </c>
      <c r="B4" s="5" t="s">
        <v>31</v>
      </c>
      <c r="C4" s="6">
        <f>C5+C6+C7+C8+C9</f>
        <v>417.3102253472969</v>
      </c>
      <c r="D4" s="6">
        <f>D5+D6+D7+D8+D9</f>
        <v>318.54563673326567</v>
      </c>
      <c r="E4" s="7">
        <f aca="true" t="shared" si="0" ref="E4:E9">((D4-C4)/C4)*100</f>
        <v>-23.66694670178203</v>
      </c>
      <c r="F4" s="6">
        <f>F5+F6+F7+F8+F9</f>
        <v>2685.3331353476615</v>
      </c>
      <c r="G4" s="6">
        <f>G5+G6+G7+G8+G9</f>
        <v>2519.360264209857</v>
      </c>
      <c r="H4" s="7">
        <f aca="true" t="shared" si="1" ref="H4:H9">((G4-F4)/F4)*100</f>
        <v>-6.180718099853794</v>
      </c>
      <c r="I4" s="8">
        <f>(G4/G$179)*100</f>
        <v>1.2964266879364832</v>
      </c>
      <c r="J4" s="9">
        <f>J5+J6+J7+J8+J9</f>
        <v>30292</v>
      </c>
      <c r="K4" s="9">
        <f>K5+K6+K7+K8+K9</f>
        <v>26833</v>
      </c>
      <c r="L4" s="7">
        <f aca="true" t="shared" si="2" ref="L4:L9">((K4-J4)/J4)*100</f>
        <v>-11.418856463752807</v>
      </c>
      <c r="M4" s="9">
        <f>M5+M6+M7+M8+M9</f>
        <v>186195</v>
      </c>
      <c r="N4" s="9">
        <f>N5+N6+N7+N8+N9</f>
        <v>189921</v>
      </c>
      <c r="O4" s="7">
        <f aca="true" t="shared" si="3" ref="O4:O9">((N4-M4)/M4)*100</f>
        <v>2.0011278498348504</v>
      </c>
      <c r="P4" s="8">
        <f>(N4/N$179)*100</f>
        <v>0.9230259149630888</v>
      </c>
      <c r="Q4" s="9">
        <f>Q5+Q6+Q7+Q8+Q9</f>
        <v>177643</v>
      </c>
      <c r="R4" s="9">
        <f>R5+R6+R7+R8+R9</f>
        <v>225009</v>
      </c>
      <c r="S4" s="7">
        <f aca="true" t="shared" si="4" ref="S4:S9">((R4-Q4)/Q4)*100</f>
        <v>26.663589333663584</v>
      </c>
      <c r="T4" s="9">
        <f>T5+T6+T7+T8+T9</f>
        <v>2019382</v>
      </c>
      <c r="U4" s="9">
        <f>U5+U6+U7+U8+U9</f>
        <v>2262722</v>
      </c>
      <c r="V4" s="7">
        <f aca="true" t="shared" si="5" ref="V4:V9">((U4-T4)/T4)*100</f>
        <v>12.050221305330048</v>
      </c>
      <c r="W4" s="8">
        <f>(U4/U$179)*100</f>
        <v>1.4345501192937253</v>
      </c>
      <c r="X4" s="6">
        <f>X5+X6+X7+X8+X9</f>
        <v>37544.21746586</v>
      </c>
      <c r="Y4" s="6">
        <f>Y5+Y6+Y7+Y8+Y9</f>
        <v>17345.655497687003</v>
      </c>
      <c r="Z4" s="7">
        <f aca="true" t="shared" si="6" ref="Z4:Z9">((Y4-X4)/X4)*100</f>
        <v>-53.79939530379109</v>
      </c>
      <c r="AA4" s="6">
        <f>AA5+AA6+AA7+AA8+AA9</f>
        <v>185899.197842088</v>
      </c>
      <c r="AB4" s="6">
        <f>AB5+AB6+AB7+AB8+AB9</f>
        <v>150916.84831148997</v>
      </c>
      <c r="AC4" s="7">
        <f aca="true" t="shared" si="7" ref="AC4:AC9">((AB4-AA4)/AA4)*100</f>
        <v>-18.817913114565332</v>
      </c>
      <c r="AD4" s="8">
        <f>(AB4/AB$179)*100</f>
        <v>4.349731264507231</v>
      </c>
    </row>
    <row r="5" spans="1:30" ht="14.25">
      <c r="A5" s="4"/>
      <c r="B5" s="10" t="s">
        <v>2</v>
      </c>
      <c r="C5" s="12">
        <v>8.09665288331689</v>
      </c>
      <c r="D5" s="12">
        <v>10.775538823</v>
      </c>
      <c r="E5" s="13">
        <f t="shared" si="0"/>
        <v>33.086338000273415</v>
      </c>
      <c r="F5" s="12">
        <v>74.67760854136898</v>
      </c>
      <c r="G5" s="12">
        <v>81.79133131118284</v>
      </c>
      <c r="H5" s="13">
        <f t="shared" si="1"/>
        <v>9.525911325712967</v>
      </c>
      <c r="I5" s="14">
        <f>(G5/G$180)*100</f>
        <v>0.3378191270684815</v>
      </c>
      <c r="J5" s="16">
        <v>264</v>
      </c>
      <c r="K5" s="16">
        <v>249</v>
      </c>
      <c r="L5" s="13">
        <f t="shared" si="2"/>
        <v>-5.681818181818182</v>
      </c>
      <c r="M5" s="16">
        <v>2351</v>
      </c>
      <c r="N5" s="16">
        <v>2325</v>
      </c>
      <c r="O5" s="13">
        <f t="shared" si="3"/>
        <v>-1.105912377711612</v>
      </c>
      <c r="P5" s="14">
        <f>(N5/N$180)*100</f>
        <v>0.2836503914375402</v>
      </c>
      <c r="Q5" s="16">
        <v>0</v>
      </c>
      <c r="R5" s="15">
        <v>0</v>
      </c>
      <c r="S5" s="36" t="s">
        <v>41</v>
      </c>
      <c r="T5" s="16">
        <v>0</v>
      </c>
      <c r="U5" s="16">
        <v>0</v>
      </c>
      <c r="V5" s="36" t="s">
        <v>41</v>
      </c>
      <c r="W5" s="36" t="s">
        <v>41</v>
      </c>
      <c r="X5" s="12">
        <v>15.72656812499999</v>
      </c>
      <c r="Y5" s="12">
        <v>16.67511971200032</v>
      </c>
      <c r="Z5" s="13">
        <f t="shared" si="6"/>
        <v>6.031523085398721</v>
      </c>
      <c r="AA5" s="12">
        <v>156.17737474299977</v>
      </c>
      <c r="AB5" s="12">
        <v>177.0222145080002</v>
      </c>
      <c r="AC5" s="13">
        <f t="shared" si="7"/>
        <v>13.34690111118975</v>
      </c>
      <c r="AD5" s="14">
        <f>(AB5/AB$180)*100</f>
        <v>0.8870977353352193</v>
      </c>
    </row>
    <row r="6" spans="1:30" ht="14.25">
      <c r="A6" s="4"/>
      <c r="B6" s="10" t="s">
        <v>3</v>
      </c>
      <c r="C6" s="12">
        <v>234.0397638419805</v>
      </c>
      <c r="D6" s="12">
        <v>201.67710753226592</v>
      </c>
      <c r="E6" s="13">
        <f t="shared" si="0"/>
        <v>-13.82784522529482</v>
      </c>
      <c r="F6" s="12">
        <v>1031.8381885666904</v>
      </c>
      <c r="G6" s="12">
        <v>1179.7571611186743</v>
      </c>
      <c r="H6" s="13">
        <f t="shared" si="1"/>
        <v>14.335481492253713</v>
      </c>
      <c r="I6" s="14">
        <f>(G6/G$181)*100</f>
        <v>2.3780479240169625</v>
      </c>
      <c r="J6" s="16">
        <v>29959</v>
      </c>
      <c r="K6" s="16">
        <v>26508</v>
      </c>
      <c r="L6" s="13">
        <f t="shared" si="2"/>
        <v>-11.519076070629861</v>
      </c>
      <c r="M6" s="16">
        <v>183115</v>
      </c>
      <c r="N6" s="16">
        <v>187086</v>
      </c>
      <c r="O6" s="13">
        <f t="shared" si="3"/>
        <v>2.1685825847145237</v>
      </c>
      <c r="P6" s="14">
        <f>(N6/N$181)*100</f>
        <v>0.9482784138854163</v>
      </c>
      <c r="Q6" s="16">
        <v>0</v>
      </c>
      <c r="R6" s="15">
        <v>0</v>
      </c>
      <c r="S6" s="36" t="s">
        <v>41</v>
      </c>
      <c r="T6" s="16">
        <v>0</v>
      </c>
      <c r="U6" s="16">
        <v>0</v>
      </c>
      <c r="V6" s="36" t="s">
        <v>41</v>
      </c>
      <c r="W6" s="36" t="s">
        <v>41</v>
      </c>
      <c r="X6" s="12">
        <v>5606.743644635001</v>
      </c>
      <c r="Y6" s="12">
        <v>4808.5466868</v>
      </c>
      <c r="Z6" s="13">
        <f t="shared" si="6"/>
        <v>-14.236373346564225</v>
      </c>
      <c r="AA6" s="12">
        <v>33312.47987537</v>
      </c>
      <c r="AB6" s="12">
        <v>35266.09318776199</v>
      </c>
      <c r="AC6" s="13">
        <f t="shared" si="7"/>
        <v>5.864508795805427</v>
      </c>
      <c r="AD6" s="14">
        <f>(AB6/AB$181)*100</f>
        <v>2.625590000786286</v>
      </c>
    </row>
    <row r="7" spans="1:30" ht="14.25">
      <c r="A7" s="4"/>
      <c r="B7" s="10" t="s">
        <v>4</v>
      </c>
      <c r="C7" s="12">
        <v>168.64659761199948</v>
      </c>
      <c r="D7" s="12">
        <v>100.52671808699986</v>
      </c>
      <c r="E7" s="13">
        <f t="shared" si="0"/>
        <v>-40.39208646338726</v>
      </c>
      <c r="F7" s="12">
        <v>1484.9908982501076</v>
      </c>
      <c r="G7" s="12">
        <v>1200.809530787</v>
      </c>
      <c r="H7" s="13">
        <f t="shared" si="1"/>
        <v>-19.136909714260398</v>
      </c>
      <c r="I7" s="14">
        <f>(G7/G$182)*100</f>
        <v>1.331826748611061</v>
      </c>
      <c r="J7" s="16">
        <v>7</v>
      </c>
      <c r="K7" s="16">
        <v>24</v>
      </c>
      <c r="L7" s="13">
        <f t="shared" si="2"/>
        <v>242.85714285714283</v>
      </c>
      <c r="M7" s="16">
        <v>68</v>
      </c>
      <c r="N7" s="16">
        <v>75</v>
      </c>
      <c r="O7" s="13">
        <f t="shared" si="3"/>
        <v>10.294117647058822</v>
      </c>
      <c r="P7" s="14">
        <f>(N7/N$182)*100</f>
        <v>4.196978175713487</v>
      </c>
      <c r="Q7" s="16">
        <v>70841</v>
      </c>
      <c r="R7" s="15">
        <v>106625</v>
      </c>
      <c r="S7" s="13">
        <f t="shared" si="4"/>
        <v>50.51312093279316</v>
      </c>
      <c r="T7" s="16">
        <v>731880</v>
      </c>
      <c r="U7" s="16">
        <v>1165187</v>
      </c>
      <c r="V7" s="13">
        <f t="shared" si="5"/>
        <v>59.20465103568892</v>
      </c>
      <c r="W7" s="14">
        <f>(U7/U$182)*100</f>
        <v>1.308445667450781</v>
      </c>
      <c r="X7" s="12">
        <v>19784.7285506</v>
      </c>
      <c r="Y7" s="12">
        <v>943.1678293</v>
      </c>
      <c r="Z7" s="13">
        <f t="shared" si="6"/>
        <v>-95.23284928126347</v>
      </c>
      <c r="AA7" s="12">
        <v>24338.1826477</v>
      </c>
      <c r="AB7" s="12">
        <v>7096.079351369999</v>
      </c>
      <c r="AC7" s="13">
        <f t="shared" si="7"/>
        <v>-70.8438405032654</v>
      </c>
      <c r="AD7" s="14">
        <f>(AB7/AB$182)*100</f>
        <v>0.9300867648092132</v>
      </c>
    </row>
    <row r="8" spans="1:30" ht="14.25">
      <c r="A8" s="4"/>
      <c r="B8" s="10" t="s">
        <v>5</v>
      </c>
      <c r="C8" s="12">
        <v>0.8110882400000001</v>
      </c>
      <c r="D8" s="12">
        <v>0.30887384599999995</v>
      </c>
      <c r="E8" s="13">
        <f t="shared" si="0"/>
        <v>-61.9185890304611</v>
      </c>
      <c r="F8" s="12">
        <v>27.839999778999992</v>
      </c>
      <c r="G8" s="12">
        <v>3.724502378999999</v>
      </c>
      <c r="H8" s="13">
        <f t="shared" si="1"/>
        <v>-86.62175858992128</v>
      </c>
      <c r="I8" s="14">
        <f>(G8/G$183)*100</f>
        <v>0.014133487424801996</v>
      </c>
      <c r="J8" s="16">
        <v>2</v>
      </c>
      <c r="K8" s="16">
        <v>0</v>
      </c>
      <c r="L8" s="13">
        <f t="shared" si="2"/>
        <v>-100</v>
      </c>
      <c r="M8" s="16">
        <v>5</v>
      </c>
      <c r="N8" s="16">
        <v>2</v>
      </c>
      <c r="O8" s="13">
        <f t="shared" si="3"/>
        <v>-60</v>
      </c>
      <c r="P8" s="14">
        <f>(N8/N$183)*100</f>
        <v>0.09078529278256922</v>
      </c>
      <c r="Q8" s="16">
        <v>29</v>
      </c>
      <c r="R8" s="15">
        <v>18</v>
      </c>
      <c r="S8" s="13">
        <f t="shared" si="4"/>
        <v>-37.93103448275862</v>
      </c>
      <c r="T8" s="16">
        <v>166</v>
      </c>
      <c r="U8" s="16">
        <v>42</v>
      </c>
      <c r="V8" s="13">
        <f t="shared" si="5"/>
        <v>-74.69879518072288</v>
      </c>
      <c r="W8" s="14">
        <f>(U8/U$183)*100</f>
        <v>0.0007858300620038629</v>
      </c>
      <c r="X8" s="12">
        <v>0</v>
      </c>
      <c r="Y8" s="12">
        <v>0</v>
      </c>
      <c r="Z8" s="36" t="s">
        <v>41</v>
      </c>
      <c r="AA8" s="12">
        <v>0</v>
      </c>
      <c r="AB8" s="12">
        <v>0</v>
      </c>
      <c r="AC8" s="36" t="s">
        <v>41</v>
      </c>
      <c r="AD8" s="14">
        <f>(AB8/AB$183)*100</f>
        <v>0</v>
      </c>
    </row>
    <row r="9" spans="1:30" ht="14.25">
      <c r="A9" s="4"/>
      <c r="B9" s="10" t="s">
        <v>23</v>
      </c>
      <c r="C9" s="12">
        <v>5.716122770000002</v>
      </c>
      <c r="D9" s="12">
        <v>5.257398444999861</v>
      </c>
      <c r="E9" s="13">
        <f t="shared" si="0"/>
        <v>-8.025095741604243</v>
      </c>
      <c r="F9" s="12">
        <v>65.986440210494</v>
      </c>
      <c r="G9" s="12">
        <v>53.27773861400023</v>
      </c>
      <c r="H9" s="13">
        <f t="shared" si="1"/>
        <v>-19.259565383362915</v>
      </c>
      <c r="I9" s="14">
        <f>(G9/G$184)*100</f>
        <v>1.333847282624903</v>
      </c>
      <c r="J9" s="16">
        <v>60</v>
      </c>
      <c r="K9" s="16">
        <v>52</v>
      </c>
      <c r="L9" s="13">
        <f t="shared" si="2"/>
        <v>-13.333333333333334</v>
      </c>
      <c r="M9" s="16">
        <v>656</v>
      </c>
      <c r="N9" s="16">
        <v>433</v>
      </c>
      <c r="O9" s="13">
        <f t="shared" si="3"/>
        <v>-33.993902439024396</v>
      </c>
      <c r="P9" s="14">
        <f>(N9/N$184)*100</f>
        <v>1.8635678932644717</v>
      </c>
      <c r="Q9" s="16">
        <v>106773</v>
      </c>
      <c r="R9" s="15">
        <v>118366</v>
      </c>
      <c r="S9" s="13">
        <f t="shared" si="4"/>
        <v>10.85761381622695</v>
      </c>
      <c r="T9" s="16">
        <v>1287336</v>
      </c>
      <c r="U9" s="16">
        <v>1097493</v>
      </c>
      <c r="V9" s="13">
        <f t="shared" si="5"/>
        <v>-14.746965827103415</v>
      </c>
      <c r="W9" s="14">
        <f>(U9/U$184)*100</f>
        <v>1.7328510792494298</v>
      </c>
      <c r="X9" s="12">
        <v>12137.018702500001</v>
      </c>
      <c r="Y9" s="12">
        <v>11577.265861875001</v>
      </c>
      <c r="Z9" s="13">
        <f t="shared" si="6"/>
        <v>-4.611946758471268</v>
      </c>
      <c r="AA9" s="12">
        <v>128092.35794427499</v>
      </c>
      <c r="AB9" s="12">
        <v>108377.65355784999</v>
      </c>
      <c r="AC9" s="13">
        <f t="shared" si="7"/>
        <v>-15.391007475248164</v>
      </c>
      <c r="AD9" s="14">
        <f>(AB9/AB$184)*100</f>
        <v>8.563742610859592</v>
      </c>
    </row>
    <row r="10" spans="1:30" ht="14.25">
      <c r="A10" s="4"/>
      <c r="B10" s="10"/>
      <c r="C10" s="12"/>
      <c r="D10" s="12"/>
      <c r="E10" s="13"/>
      <c r="F10" s="12"/>
      <c r="G10" s="12"/>
      <c r="H10" s="13"/>
      <c r="I10" s="14"/>
      <c r="J10" s="16"/>
      <c r="K10" s="16"/>
      <c r="L10" s="13"/>
      <c r="M10" s="16"/>
      <c r="N10" s="16"/>
      <c r="O10" s="13"/>
      <c r="P10" s="14"/>
      <c r="Q10" s="16"/>
      <c r="R10" s="15"/>
      <c r="S10" s="13"/>
      <c r="T10" s="16"/>
      <c r="U10" s="16"/>
      <c r="V10" s="13"/>
      <c r="W10" s="14"/>
      <c r="X10" s="12"/>
      <c r="Y10" s="12"/>
      <c r="Z10" s="13"/>
      <c r="AA10" s="12"/>
      <c r="AB10" s="12"/>
      <c r="AC10" s="13"/>
      <c r="AD10" s="14"/>
    </row>
    <row r="11" spans="1:30" ht="15">
      <c r="A11" s="4">
        <v>2</v>
      </c>
      <c r="B11" s="5" t="s">
        <v>20</v>
      </c>
      <c r="C11" s="6">
        <f>C12+C13+C14+C15+C16</f>
        <v>8.531056478</v>
      </c>
      <c r="D11" s="6">
        <f>D12+D13+D14+D15+D16</f>
        <v>7.4428772789999975</v>
      </c>
      <c r="E11" s="7">
        <f aca="true" t="shared" si="8" ref="E11:E16">((D11-C11)/C11)*100</f>
        <v>-12.755503398743324</v>
      </c>
      <c r="F11" s="6">
        <f>F12+F13+F14+F15+F16</f>
        <v>77.049998974</v>
      </c>
      <c r="G11" s="6">
        <f>G12+G13+G14+G15+G16</f>
        <v>66.804767922</v>
      </c>
      <c r="H11" s="7">
        <f aca="true" t="shared" si="9" ref="H11:H16">((G11-F11)/F11)*100</f>
        <v>-13.296860724757689</v>
      </c>
      <c r="I11" s="8">
        <f>(G11/G$179)*100</f>
        <v>0.03437677621808742</v>
      </c>
      <c r="J11" s="9">
        <f>J12+J13+J14+J15+J16</f>
        <v>6151</v>
      </c>
      <c r="K11" s="9">
        <f>K12+K13+K14+K15+K16</f>
        <v>1698</v>
      </c>
      <c r="L11" s="7">
        <f aca="true" t="shared" si="10" ref="L11:L16">((K11-J11)/J11)*100</f>
        <v>-72.39473256381076</v>
      </c>
      <c r="M11" s="9">
        <f>M12+M13+M14+M15+M16</f>
        <v>36280</v>
      </c>
      <c r="N11" s="9">
        <f>N12+N13+N14+N15+N16</f>
        <v>32355</v>
      </c>
      <c r="O11" s="7">
        <f aca="true" t="shared" si="11" ref="O11:O16">((N11-M11)/M11)*100</f>
        <v>-10.818632855567806</v>
      </c>
      <c r="P11" s="8">
        <f>(N11/N$179)*100</f>
        <v>0.15724697889454425</v>
      </c>
      <c r="Q11" s="9">
        <f>Q12+Q13+Q14+Q15+Q16</f>
        <v>13159</v>
      </c>
      <c r="R11" s="9">
        <f>R12+R13+R14+R15+R16</f>
        <v>36562</v>
      </c>
      <c r="S11" s="7">
        <f aca="true" t="shared" si="12" ref="S11:S16">((R11-Q11)/Q11)*100</f>
        <v>177.84786077969449</v>
      </c>
      <c r="T11" s="9">
        <f>T12+T13+T14+T15+T16</f>
        <v>88135</v>
      </c>
      <c r="U11" s="9">
        <f>U12+U13+U14+U15+U16</f>
        <v>185719</v>
      </c>
      <c r="V11" s="7">
        <f aca="true" t="shared" si="13" ref="V11:V16">((U11-T11)/T11)*100</f>
        <v>110.72105293016395</v>
      </c>
      <c r="W11" s="8">
        <f>(U11/U$179)*100</f>
        <v>0.11774456323185586</v>
      </c>
      <c r="X11" s="6">
        <f>X12+X13+X14+X15+X16</f>
        <v>2726.0037373999994</v>
      </c>
      <c r="Y11" s="6">
        <f>Y12+Y13+Y14+Y15+Y16</f>
        <v>3966.6325850000003</v>
      </c>
      <c r="Z11" s="7">
        <f aca="true" t="shared" si="14" ref="Z11:Z16">((Y11-X11)/X11)*100</f>
        <v>45.510900464989255</v>
      </c>
      <c r="AA11" s="6">
        <f>AA12+AA13+AA14+AA15+AA16</f>
        <v>28770.939224539998</v>
      </c>
      <c r="AB11" s="6">
        <f>AB12+AB13+AB14+AB15+AB16</f>
        <v>27948.577102099996</v>
      </c>
      <c r="AC11" s="7">
        <f aca="true" t="shared" si="15" ref="AC11:AC16">((AB11-AA11)/AA11)*100</f>
        <v>-2.858308225609029</v>
      </c>
      <c r="AD11" s="8">
        <f>(AB11/AB$179)*100</f>
        <v>0.8055349749192957</v>
      </c>
    </row>
    <row r="12" spans="1:30" ht="14.25">
      <c r="A12" s="4"/>
      <c r="B12" s="10" t="s">
        <v>2</v>
      </c>
      <c r="C12" s="18">
        <v>0.1718292</v>
      </c>
      <c r="D12" s="18">
        <v>0.16219999999999998</v>
      </c>
      <c r="E12" s="13">
        <f t="shared" si="8"/>
        <v>-5.603936932721567</v>
      </c>
      <c r="F12" s="18">
        <v>1.2847953540000001</v>
      </c>
      <c r="G12" s="18">
        <v>2.2093145520000004</v>
      </c>
      <c r="H12" s="13">
        <f t="shared" si="9"/>
        <v>71.9584792334173</v>
      </c>
      <c r="I12" s="14">
        <f>(G12/G$180)*100</f>
        <v>0.009125034418828313</v>
      </c>
      <c r="J12" s="19">
        <v>2592</v>
      </c>
      <c r="K12" s="19">
        <v>2</v>
      </c>
      <c r="L12" s="13">
        <f t="shared" si="10"/>
        <v>-99.92283950617285</v>
      </c>
      <c r="M12" s="19">
        <v>5756</v>
      </c>
      <c r="N12" s="19">
        <v>15032</v>
      </c>
      <c r="O12" s="13">
        <f t="shared" si="11"/>
        <v>161.15357887421823</v>
      </c>
      <c r="P12" s="14">
        <f>(N12/N$180)*100</f>
        <v>1.8339065307910125</v>
      </c>
      <c r="Q12" s="19">
        <v>0</v>
      </c>
      <c r="R12" s="15">
        <v>0</v>
      </c>
      <c r="S12" s="36" t="s">
        <v>41</v>
      </c>
      <c r="T12" s="19">
        <v>0</v>
      </c>
      <c r="U12" s="19">
        <v>0</v>
      </c>
      <c r="V12" s="36" t="s">
        <v>41</v>
      </c>
      <c r="W12" s="36" t="s">
        <v>41</v>
      </c>
      <c r="X12" s="18">
        <v>5.109125000000001</v>
      </c>
      <c r="Y12" s="18">
        <v>0.156208</v>
      </c>
      <c r="Z12" s="13">
        <f t="shared" si="14"/>
        <v>-96.9425684437159</v>
      </c>
      <c r="AA12" s="18">
        <v>19.567615</v>
      </c>
      <c r="AB12" s="18">
        <v>42.46579800000001</v>
      </c>
      <c r="AC12" s="13">
        <f t="shared" si="15"/>
        <v>117.02081730451057</v>
      </c>
      <c r="AD12" s="14">
        <f>(AB12/AB$180)*100</f>
        <v>0.2128055698529317</v>
      </c>
    </row>
    <row r="13" spans="1:30" s="3" customFormat="1" ht="15">
      <c r="A13" s="4"/>
      <c r="B13" s="10" t="s">
        <v>3</v>
      </c>
      <c r="C13" s="18">
        <v>8.237452921000001</v>
      </c>
      <c r="D13" s="18">
        <v>5.634032121999997</v>
      </c>
      <c r="E13" s="13">
        <f t="shared" si="8"/>
        <v>-31.604681980797977</v>
      </c>
      <c r="F13" s="18">
        <v>65.055112264</v>
      </c>
      <c r="G13" s="18">
        <v>52.094166698</v>
      </c>
      <c r="H13" s="13">
        <f t="shared" si="9"/>
        <v>-19.92302390226185</v>
      </c>
      <c r="I13" s="14">
        <f>(G13/G$181)*100</f>
        <v>0.10500671583303142</v>
      </c>
      <c r="J13" s="19">
        <v>3556</v>
      </c>
      <c r="K13" s="19">
        <v>1687</v>
      </c>
      <c r="L13" s="13">
        <f t="shared" si="10"/>
        <v>-52.55905511811023</v>
      </c>
      <c r="M13" s="19">
        <v>30484</v>
      </c>
      <c r="N13" s="19">
        <v>17242</v>
      </c>
      <c r="O13" s="13">
        <f t="shared" si="11"/>
        <v>-43.43918120981499</v>
      </c>
      <c r="P13" s="14">
        <f>(N13/N$181)*100</f>
        <v>0.08739412041634514</v>
      </c>
      <c r="Q13" s="19">
        <v>0</v>
      </c>
      <c r="R13" s="15">
        <v>0</v>
      </c>
      <c r="S13" s="36" t="s">
        <v>41</v>
      </c>
      <c r="T13" s="19">
        <v>0</v>
      </c>
      <c r="U13" s="19">
        <v>0</v>
      </c>
      <c r="V13" s="36" t="s">
        <v>41</v>
      </c>
      <c r="W13" s="36" t="s">
        <v>41</v>
      </c>
      <c r="X13" s="18">
        <v>2568.0406405000003</v>
      </c>
      <c r="Y13" s="18">
        <v>1096.34027</v>
      </c>
      <c r="Z13" s="13">
        <f t="shared" si="14"/>
        <v>-57.30829751251362</v>
      </c>
      <c r="AA13" s="18">
        <v>21848.572769799997</v>
      </c>
      <c r="AB13" s="18">
        <v>11190.8734888</v>
      </c>
      <c r="AC13" s="13">
        <f t="shared" si="15"/>
        <v>-48.77984202122123</v>
      </c>
      <c r="AD13" s="14">
        <f>(AB13/AB$181)*100</f>
        <v>0.8331698488919653</v>
      </c>
    </row>
    <row r="14" spans="1:30" s="3" customFormat="1" ht="15">
      <c r="A14" s="4"/>
      <c r="B14" s="10" t="s">
        <v>4</v>
      </c>
      <c r="C14" s="18">
        <v>0.0172057</v>
      </c>
      <c r="D14" s="18">
        <v>0</v>
      </c>
      <c r="E14" s="13">
        <f t="shared" si="8"/>
        <v>-100</v>
      </c>
      <c r="F14" s="18">
        <v>3.0649051000000003</v>
      </c>
      <c r="G14" s="18">
        <v>1.0822621</v>
      </c>
      <c r="H14" s="13">
        <f t="shared" si="9"/>
        <v>-64.68856083015426</v>
      </c>
      <c r="I14" s="14">
        <f>(G14/G$182)*100</f>
        <v>0.0012003449146871007</v>
      </c>
      <c r="J14" s="19">
        <v>1</v>
      </c>
      <c r="K14" s="19">
        <v>0</v>
      </c>
      <c r="L14" s="13">
        <f t="shared" si="10"/>
        <v>-100</v>
      </c>
      <c r="M14" s="19">
        <v>1</v>
      </c>
      <c r="N14" s="19">
        <v>0</v>
      </c>
      <c r="O14" s="13">
        <f t="shared" si="11"/>
        <v>-100</v>
      </c>
      <c r="P14" s="14">
        <f>(N14/N$182)*100</f>
        <v>0</v>
      </c>
      <c r="Q14" s="19">
        <v>11866</v>
      </c>
      <c r="R14" s="15">
        <v>0</v>
      </c>
      <c r="S14" s="13">
        <f t="shared" si="12"/>
        <v>-100</v>
      </c>
      <c r="T14" s="19">
        <v>11866</v>
      </c>
      <c r="U14" s="19">
        <v>0</v>
      </c>
      <c r="V14" s="13">
        <f t="shared" si="13"/>
        <v>-100</v>
      </c>
      <c r="W14" s="14">
        <f>(U14/U$182)*100</f>
        <v>0</v>
      </c>
      <c r="X14" s="18">
        <v>5.933</v>
      </c>
      <c r="Y14" s="18">
        <v>0</v>
      </c>
      <c r="Z14" s="13">
        <f t="shared" si="14"/>
        <v>-100</v>
      </c>
      <c r="AA14" s="18">
        <v>5.933</v>
      </c>
      <c r="AB14" s="18">
        <v>0</v>
      </c>
      <c r="AC14" s="13">
        <f t="shared" si="15"/>
        <v>-100</v>
      </c>
      <c r="AD14" s="14">
        <f>(AB14/AB$182)*100</f>
        <v>0</v>
      </c>
    </row>
    <row r="15" spans="1:30" ht="14.25">
      <c r="A15" s="4"/>
      <c r="B15" s="10" t="s">
        <v>5</v>
      </c>
      <c r="C15" s="18">
        <v>0</v>
      </c>
      <c r="D15" s="18">
        <v>0</v>
      </c>
      <c r="E15" s="36" t="s">
        <v>41</v>
      </c>
      <c r="F15" s="18">
        <v>0</v>
      </c>
      <c r="G15" s="18">
        <v>0</v>
      </c>
      <c r="H15" s="36" t="s">
        <v>41</v>
      </c>
      <c r="I15" s="14">
        <f>(G15/G$183)*100</f>
        <v>0</v>
      </c>
      <c r="J15" s="19">
        <v>0</v>
      </c>
      <c r="K15" s="19">
        <v>0</v>
      </c>
      <c r="L15" s="36" t="s">
        <v>41</v>
      </c>
      <c r="M15" s="19">
        <v>0</v>
      </c>
      <c r="N15" s="19">
        <v>0</v>
      </c>
      <c r="O15" s="36" t="s">
        <v>41</v>
      </c>
      <c r="P15" s="14">
        <f>(N15/N$183)*100</f>
        <v>0</v>
      </c>
      <c r="Q15" s="19">
        <v>0</v>
      </c>
      <c r="R15" s="15">
        <v>0</v>
      </c>
      <c r="S15" s="36" t="s">
        <v>41</v>
      </c>
      <c r="T15" s="19">
        <v>0</v>
      </c>
      <c r="U15" s="19">
        <v>0</v>
      </c>
      <c r="V15" s="36" t="s">
        <v>41</v>
      </c>
      <c r="W15" s="14">
        <f>(U15/U$183)*100</f>
        <v>0</v>
      </c>
      <c r="X15" s="18">
        <v>0</v>
      </c>
      <c r="Y15" s="18">
        <v>0</v>
      </c>
      <c r="Z15" s="36" t="s">
        <v>41</v>
      </c>
      <c r="AA15" s="18">
        <v>0</v>
      </c>
      <c r="AB15" s="18">
        <v>0</v>
      </c>
      <c r="AC15" s="36" t="s">
        <v>41</v>
      </c>
      <c r="AD15" s="14">
        <f>(AB15/AB$183)*100</f>
        <v>0</v>
      </c>
    </row>
    <row r="16" spans="1:30" ht="14.25">
      <c r="A16" s="4"/>
      <c r="B16" s="10" t="s">
        <v>23</v>
      </c>
      <c r="C16" s="18">
        <v>0.1045686569999994</v>
      </c>
      <c r="D16" s="18">
        <v>1.646645157</v>
      </c>
      <c r="E16" s="13">
        <f t="shared" si="8"/>
        <v>1474.702405329744</v>
      </c>
      <c r="F16" s="18">
        <v>7.645186256</v>
      </c>
      <c r="G16" s="18">
        <v>11.419024571999998</v>
      </c>
      <c r="H16" s="13">
        <f t="shared" si="9"/>
        <v>49.36228091288504</v>
      </c>
      <c r="I16" s="14">
        <f>(G16/G$184)*100</f>
        <v>0.2858836597014791</v>
      </c>
      <c r="J16" s="19">
        <v>2</v>
      </c>
      <c r="K16" s="19">
        <v>9</v>
      </c>
      <c r="L16" s="13">
        <f t="shared" si="10"/>
        <v>350</v>
      </c>
      <c r="M16" s="19">
        <v>39</v>
      </c>
      <c r="N16" s="19">
        <v>81</v>
      </c>
      <c r="O16" s="13">
        <f t="shared" si="11"/>
        <v>107.6923076923077</v>
      </c>
      <c r="P16" s="14">
        <f>(N16/N$184)*100</f>
        <v>0.34861200774693346</v>
      </c>
      <c r="Q16" s="19">
        <v>1293</v>
      </c>
      <c r="R16" s="15">
        <v>36562</v>
      </c>
      <c r="S16" s="13">
        <f t="shared" si="12"/>
        <v>2727.6875483372</v>
      </c>
      <c r="T16" s="19">
        <v>76269</v>
      </c>
      <c r="U16" s="19">
        <v>185719</v>
      </c>
      <c r="V16" s="13">
        <f t="shared" si="13"/>
        <v>143.50522492755903</v>
      </c>
      <c r="W16" s="14">
        <f>(U16/U$184)*100</f>
        <v>0.2932350088675963</v>
      </c>
      <c r="X16" s="18">
        <v>146.92097189999924</v>
      </c>
      <c r="Y16" s="18">
        <v>2870.1361070000003</v>
      </c>
      <c r="Z16" s="13">
        <f t="shared" si="14"/>
        <v>1853.5237685151844</v>
      </c>
      <c r="AA16" s="18">
        <v>6896.8658397399995</v>
      </c>
      <c r="AB16" s="18">
        <v>16715.2378153</v>
      </c>
      <c r="AC16" s="13">
        <f t="shared" si="15"/>
        <v>142.35990961265583</v>
      </c>
      <c r="AD16" s="14">
        <f>(AB16/AB$184)*100</f>
        <v>1.3207980578129794</v>
      </c>
    </row>
    <row r="17" spans="1:30" ht="14.25">
      <c r="A17" s="4"/>
      <c r="B17" s="10"/>
      <c r="C17" s="18"/>
      <c r="D17" s="18"/>
      <c r="E17" s="13"/>
      <c r="F17" s="18"/>
      <c r="G17" s="18"/>
      <c r="H17" s="13"/>
      <c r="I17" s="14"/>
      <c r="J17" s="19"/>
      <c r="K17" s="19"/>
      <c r="L17" s="13"/>
      <c r="M17" s="19"/>
      <c r="N17" s="19"/>
      <c r="O17" s="13"/>
      <c r="P17" s="14"/>
      <c r="Q17" s="19"/>
      <c r="R17" s="15"/>
      <c r="S17" s="13"/>
      <c r="T17" s="19"/>
      <c r="U17" s="19"/>
      <c r="V17" s="13"/>
      <c r="W17" s="14"/>
      <c r="X17" s="18"/>
      <c r="Y17" s="18"/>
      <c r="Z17" s="13"/>
      <c r="AA17" s="18"/>
      <c r="AB17" s="18"/>
      <c r="AC17" s="13"/>
      <c r="AD17" s="14"/>
    </row>
    <row r="18" spans="1:30" ht="15">
      <c r="A18" s="4">
        <v>3</v>
      </c>
      <c r="B18" s="5" t="s">
        <v>24</v>
      </c>
      <c r="C18" s="6">
        <f>C19+C20+C21+C22+C23</f>
        <v>14.889867629760998</v>
      </c>
      <c r="D18" s="6">
        <f>D19+D20+D21+D22+D23</f>
        <v>14.158598255506922</v>
      </c>
      <c r="E18" s="7">
        <f aca="true" t="shared" si="16" ref="E18:E23">((D18-C18)/C18)*100</f>
        <v>-4.911187879148485</v>
      </c>
      <c r="F18" s="6">
        <f>F19+F20+F21+F22+F23</f>
        <v>141.3446318909132</v>
      </c>
      <c r="G18" s="6">
        <f>G19+G20+G21+G22+G23</f>
        <v>166.45627154480772</v>
      </c>
      <c r="H18" s="7">
        <f aca="true" t="shared" si="17" ref="H18:H23">((G18-F18)/F18)*100</f>
        <v>17.766249285841393</v>
      </c>
      <c r="I18" s="8">
        <f>(G18/G$179)*100</f>
        <v>0.0856560119133146</v>
      </c>
      <c r="J18" s="9">
        <f>J19+J20+J21+J22+J23</f>
        <v>2153</v>
      </c>
      <c r="K18" s="9">
        <f>K19+K20+K21+K22+K23</f>
        <v>2232</v>
      </c>
      <c r="L18" s="7">
        <f>((K18-J18)/J18)*100</f>
        <v>3.669298653042267</v>
      </c>
      <c r="M18" s="9">
        <f>M19+M20+M21+M22+M23</f>
        <v>23003</v>
      </c>
      <c r="N18" s="9">
        <f>N19+N20+N21+N22+N23</f>
        <v>14040</v>
      </c>
      <c r="O18" s="7">
        <f aca="true" t="shared" si="18" ref="O18:O23">((N18-M18)/M18)*100</f>
        <v>-38.964482893535624</v>
      </c>
      <c r="P18" s="8">
        <f>(N18/N$179)*100</f>
        <v>0.06823512853282032</v>
      </c>
      <c r="Q18" s="9">
        <f>Q19+Q20+Q21+Q22+Q23</f>
        <v>19718</v>
      </c>
      <c r="R18" s="9">
        <f>R19+R20+R21+R22+R23</f>
        <v>26791</v>
      </c>
      <c r="S18" s="7">
        <f aca="true" t="shared" si="19" ref="S18:S23">((R18-Q18)/Q18)*100</f>
        <v>35.87077796936809</v>
      </c>
      <c r="T18" s="9">
        <f>T19+T20+T21+T22+T23</f>
        <v>338405</v>
      </c>
      <c r="U18" s="9">
        <f>U19+U20+U21+U22+U23</f>
        <v>295237</v>
      </c>
      <c r="V18" s="7">
        <f aca="true" t="shared" si="20" ref="V18:V23">((U18-T18)/T18)*100</f>
        <v>-12.756312702235487</v>
      </c>
      <c r="W18" s="8">
        <f>(U18/U$179)*100</f>
        <v>0.18717821878689545</v>
      </c>
      <c r="X18" s="6">
        <f>X19+X20+X21+X22+X23</f>
        <v>245.5158878910971</v>
      </c>
      <c r="Y18" s="6">
        <f>Y19+Y20+Y21+Y22+Y23</f>
        <v>409.54298993700024</v>
      </c>
      <c r="Z18" s="7">
        <f aca="true" t="shared" si="21" ref="Z18:Z23">((Y18-X18)/X18)*100</f>
        <v>66.80915986938501</v>
      </c>
      <c r="AA18" s="6">
        <f>AA19+AA20+AA21+AA22+AA23</f>
        <v>4405.078437530626</v>
      </c>
      <c r="AB18" s="6">
        <f>AB19+AB20+AB21+AB22+AB23</f>
        <v>2054.2771238196046</v>
      </c>
      <c r="AC18" s="7">
        <f aca="true" t="shared" si="22" ref="AC18:AC23">((AB18-AA18)/AA18)*100</f>
        <v>-53.36570839880027</v>
      </c>
      <c r="AD18" s="8">
        <f>(AB18/AB$179)*100</f>
        <v>0.059208455062600335</v>
      </c>
    </row>
    <row r="19" spans="1:30" ht="14.25">
      <c r="A19" s="4"/>
      <c r="B19" s="10" t="s">
        <v>2</v>
      </c>
      <c r="C19" s="18">
        <v>0.9174730000000001</v>
      </c>
      <c r="D19" s="18">
        <v>0.8274100999999999</v>
      </c>
      <c r="E19" s="13">
        <f t="shared" si="16"/>
        <v>-9.81640876625254</v>
      </c>
      <c r="F19" s="18">
        <v>4.4808753999999995</v>
      </c>
      <c r="G19" s="18">
        <v>6.4967193</v>
      </c>
      <c r="H19" s="13">
        <f t="shared" si="17"/>
        <v>44.987724943210885</v>
      </c>
      <c r="I19" s="14">
        <f>(G19/G$180)*100</f>
        <v>0.02683311308853687</v>
      </c>
      <c r="J19" s="19">
        <v>450</v>
      </c>
      <c r="K19" s="19">
        <v>259</v>
      </c>
      <c r="L19" s="13">
        <f>((K19-J19)/J19)*100</f>
        <v>-42.44444444444444</v>
      </c>
      <c r="M19" s="19">
        <v>5790</v>
      </c>
      <c r="N19" s="19">
        <v>385</v>
      </c>
      <c r="O19" s="13">
        <f t="shared" si="18"/>
        <v>-93.35060449050087</v>
      </c>
      <c r="P19" s="14">
        <f>(N19/N$180)*100</f>
        <v>0.04697006481868945</v>
      </c>
      <c r="Q19" s="19">
        <v>0</v>
      </c>
      <c r="R19" s="15">
        <v>0</v>
      </c>
      <c r="S19" s="36" t="s">
        <v>41</v>
      </c>
      <c r="T19" s="19">
        <v>0</v>
      </c>
      <c r="U19" s="19">
        <v>0</v>
      </c>
      <c r="V19" s="36" t="s">
        <v>41</v>
      </c>
      <c r="W19" s="36" t="s">
        <v>41</v>
      </c>
      <c r="X19" s="18">
        <v>1.0943576</v>
      </c>
      <c r="Y19" s="18">
        <v>1.0362782</v>
      </c>
      <c r="Z19" s="13">
        <f t="shared" si="21"/>
        <v>-5.307168333276071</v>
      </c>
      <c r="AA19" s="18">
        <v>13.499817700000001</v>
      </c>
      <c r="AB19" s="18">
        <v>4.4886602</v>
      </c>
      <c r="AC19" s="13">
        <f t="shared" si="22"/>
        <v>-66.7502161899564</v>
      </c>
      <c r="AD19" s="14">
        <f>(AB19/AB$180)*100</f>
        <v>0.022493675774965402</v>
      </c>
    </row>
    <row r="20" spans="1:30" ht="14.25">
      <c r="A20" s="4"/>
      <c r="B20" s="10" t="s">
        <v>3</v>
      </c>
      <c r="C20" s="18">
        <v>9.620663399999994</v>
      </c>
      <c r="D20" s="18">
        <v>11.304055099999998</v>
      </c>
      <c r="E20" s="13">
        <f t="shared" si="16"/>
        <v>17.497667572487817</v>
      </c>
      <c r="F20" s="18">
        <v>90.70766680000001</v>
      </c>
      <c r="G20" s="18">
        <v>77.2865245</v>
      </c>
      <c r="H20" s="13">
        <f t="shared" si="17"/>
        <v>-14.796039600039643</v>
      </c>
      <c r="I20" s="14">
        <f>(G20/G$181)*100</f>
        <v>0.155787195194845</v>
      </c>
      <c r="J20" s="19">
        <v>1703</v>
      </c>
      <c r="K20" s="19">
        <v>1972</v>
      </c>
      <c r="L20" s="13">
        <f>((K20-J20)/J20)*100</f>
        <v>15.795654726952439</v>
      </c>
      <c r="M20" s="19">
        <v>17161</v>
      </c>
      <c r="N20" s="19">
        <v>13628</v>
      </c>
      <c r="O20" s="13">
        <f t="shared" si="18"/>
        <v>-20.58737835790455</v>
      </c>
      <c r="P20" s="14">
        <f>(N20/N$181)*100</f>
        <v>0.0690759235027231</v>
      </c>
      <c r="Q20" s="19">
        <v>0</v>
      </c>
      <c r="R20" s="15">
        <v>0</v>
      </c>
      <c r="S20" s="36" t="s">
        <v>41</v>
      </c>
      <c r="T20" s="19">
        <v>0</v>
      </c>
      <c r="U20" s="19">
        <v>0</v>
      </c>
      <c r="V20" s="36" t="s">
        <v>41</v>
      </c>
      <c r="W20" s="36" t="s">
        <v>41</v>
      </c>
      <c r="X20" s="18">
        <v>293.3304130999998</v>
      </c>
      <c r="Y20" s="18">
        <v>334.0536706000002</v>
      </c>
      <c r="Z20" s="13">
        <f t="shared" si="21"/>
        <v>13.883066903845851</v>
      </c>
      <c r="AA20" s="18">
        <v>3130.1334518</v>
      </c>
      <c r="AB20" s="18">
        <v>2247.8201362</v>
      </c>
      <c r="AC20" s="13">
        <f t="shared" si="22"/>
        <v>-28.187721999284758</v>
      </c>
      <c r="AD20" s="14">
        <f>(AB20/AB$181)*100</f>
        <v>0.16735208070115476</v>
      </c>
    </row>
    <row r="21" spans="1:30" ht="14.25">
      <c r="A21" s="4"/>
      <c r="B21" s="10" t="s">
        <v>4</v>
      </c>
      <c r="C21" s="18">
        <v>0.2167068201409222</v>
      </c>
      <c r="D21" s="18">
        <v>0.5026584889262656</v>
      </c>
      <c r="E21" s="13">
        <f t="shared" si="16"/>
        <v>131.95323921941727</v>
      </c>
      <c r="F21" s="18">
        <v>2.9182317895446586</v>
      </c>
      <c r="G21" s="18">
        <v>1.9600131688941744</v>
      </c>
      <c r="H21" s="13">
        <f t="shared" si="17"/>
        <v>-32.835589828181476</v>
      </c>
      <c r="I21" s="14">
        <f>(G21/G$182)*100</f>
        <v>0.0021738651293451666</v>
      </c>
      <c r="J21" s="19">
        <v>0</v>
      </c>
      <c r="K21" s="19">
        <v>0</v>
      </c>
      <c r="L21" s="36" t="s">
        <v>41</v>
      </c>
      <c r="M21" s="19">
        <v>2</v>
      </c>
      <c r="N21" s="19">
        <v>0</v>
      </c>
      <c r="O21" s="13">
        <f t="shared" si="18"/>
        <v>-100</v>
      </c>
      <c r="P21" s="14">
        <f>(N21/N$182)*100</f>
        <v>0</v>
      </c>
      <c r="Q21" s="19">
        <v>346</v>
      </c>
      <c r="R21" s="15">
        <v>234</v>
      </c>
      <c r="S21" s="13">
        <f t="shared" si="19"/>
        <v>-32.369942196531795</v>
      </c>
      <c r="T21" s="19">
        <v>3584</v>
      </c>
      <c r="U21" s="19">
        <v>2583</v>
      </c>
      <c r="V21" s="13">
        <f t="shared" si="20"/>
        <v>-27.9296875</v>
      </c>
      <c r="W21" s="14">
        <f>(U21/U$182)*100</f>
        <v>0.0029005774687027638</v>
      </c>
      <c r="X21" s="18">
        <v>-10.2267849</v>
      </c>
      <c r="Y21" s="18">
        <v>13.6798723</v>
      </c>
      <c r="Z21" s="13">
        <f t="shared" si="21"/>
        <v>-233.76513179621094</v>
      </c>
      <c r="AA21" s="18">
        <v>103.35589110000001</v>
      </c>
      <c r="AB21" s="18">
        <v>31.0923378</v>
      </c>
      <c r="AC21" s="13">
        <f t="shared" si="22"/>
        <v>-69.91720794132847</v>
      </c>
      <c r="AD21" s="14">
        <f>(AB21/AB$182)*100</f>
        <v>0.004075288683063284</v>
      </c>
    </row>
    <row r="22" spans="1:30" s="3" customFormat="1" ht="15">
      <c r="A22" s="4"/>
      <c r="B22" s="10" t="s">
        <v>5</v>
      </c>
      <c r="C22" s="18">
        <v>0.2630529</v>
      </c>
      <c r="D22" s="18">
        <v>0.1841315</v>
      </c>
      <c r="E22" s="13">
        <f t="shared" si="16"/>
        <v>-30.00210223875121</v>
      </c>
      <c r="F22" s="18">
        <v>2.073438225</v>
      </c>
      <c r="G22" s="18">
        <v>1.0658204</v>
      </c>
      <c r="H22" s="13">
        <f t="shared" si="17"/>
        <v>-48.59647193009572</v>
      </c>
      <c r="I22" s="14">
        <f>(G22/G$183)*100</f>
        <v>0.004044502510035163</v>
      </c>
      <c r="J22" s="19">
        <v>0</v>
      </c>
      <c r="K22" s="19">
        <v>0</v>
      </c>
      <c r="L22" s="36" t="s">
        <v>41</v>
      </c>
      <c r="M22" s="19">
        <v>0</v>
      </c>
      <c r="N22" s="19">
        <v>0</v>
      </c>
      <c r="O22" s="36" t="s">
        <v>41</v>
      </c>
      <c r="P22" s="14">
        <f>(N22/N$183)*100</f>
        <v>0</v>
      </c>
      <c r="Q22" s="19">
        <v>0</v>
      </c>
      <c r="R22" s="15">
        <v>0</v>
      </c>
      <c r="S22" s="36" t="s">
        <v>41</v>
      </c>
      <c r="T22" s="19">
        <v>0</v>
      </c>
      <c r="U22" s="19">
        <v>0</v>
      </c>
      <c r="V22" s="36" t="s">
        <v>41</v>
      </c>
      <c r="W22" s="14">
        <f>(U22/U$183)*100</f>
        <v>0</v>
      </c>
      <c r="X22" s="18">
        <v>-0.09</v>
      </c>
      <c r="Y22" s="18">
        <v>-0.0435</v>
      </c>
      <c r="Z22" s="13">
        <f t="shared" si="21"/>
        <v>-51.66666666666667</v>
      </c>
      <c r="AA22" s="18">
        <v>-0.9915</v>
      </c>
      <c r="AB22" s="18">
        <v>-0.4775</v>
      </c>
      <c r="AC22" s="13">
        <f t="shared" si="22"/>
        <v>-51.840645486636404</v>
      </c>
      <c r="AD22" s="14">
        <f>(AB22/AB$183)*100</f>
        <v>-0.0006125346209730542</v>
      </c>
    </row>
    <row r="23" spans="1:30" ht="14.25">
      <c r="A23" s="4"/>
      <c r="B23" s="10" t="s">
        <v>23</v>
      </c>
      <c r="C23" s="18">
        <v>3.8719715096200815</v>
      </c>
      <c r="D23" s="18">
        <v>1.3403430665806602</v>
      </c>
      <c r="E23" s="13">
        <f t="shared" si="16"/>
        <v>-65.38344708243541</v>
      </c>
      <c r="F23" s="18">
        <v>41.16441967636851</v>
      </c>
      <c r="G23" s="18">
        <v>79.64719417591354</v>
      </c>
      <c r="H23" s="13">
        <f t="shared" si="17"/>
        <v>93.48552658362156</v>
      </c>
      <c r="I23" s="14">
        <f>(G23/G$184)*100</f>
        <v>1.994025953127137</v>
      </c>
      <c r="J23" s="19">
        <v>0</v>
      </c>
      <c r="K23" s="19">
        <v>1</v>
      </c>
      <c r="L23" s="36" t="s">
        <v>41</v>
      </c>
      <c r="M23" s="19">
        <v>50</v>
      </c>
      <c r="N23" s="19">
        <v>27</v>
      </c>
      <c r="O23" s="13">
        <f t="shared" si="18"/>
        <v>-46</v>
      </c>
      <c r="P23" s="14">
        <f>(N23/N$184)*100</f>
        <v>0.11620400258231117</v>
      </c>
      <c r="Q23" s="19">
        <v>19372</v>
      </c>
      <c r="R23" s="15">
        <v>26557</v>
      </c>
      <c r="S23" s="13">
        <f t="shared" si="19"/>
        <v>37.089613875696884</v>
      </c>
      <c r="T23" s="19">
        <v>334821</v>
      </c>
      <c r="U23" s="19">
        <v>292654</v>
      </c>
      <c r="V23" s="13">
        <f t="shared" si="20"/>
        <v>-12.593893453516955</v>
      </c>
      <c r="W23" s="14">
        <f>(U23/U$184)*100</f>
        <v>0.46207656882245507</v>
      </c>
      <c r="X23" s="18">
        <v>-38.59209790890279</v>
      </c>
      <c r="Y23" s="18">
        <v>60.81666883700001</v>
      </c>
      <c r="Z23" s="13">
        <f t="shared" si="21"/>
        <v>-257.58839796830597</v>
      </c>
      <c r="AA23" s="18">
        <v>1159.080776930626</v>
      </c>
      <c r="AB23" s="18">
        <v>-228.64651038039557</v>
      </c>
      <c r="AC23" s="13">
        <f t="shared" si="22"/>
        <v>-119.72653804041826</v>
      </c>
      <c r="AD23" s="14">
        <f>(AB23/AB$184)*100</f>
        <v>-0.018067099623297916</v>
      </c>
    </row>
    <row r="24" spans="1:30" ht="14.25">
      <c r="A24" s="4"/>
      <c r="B24" s="10"/>
      <c r="C24" s="18"/>
      <c r="D24" s="18"/>
      <c r="E24" s="13"/>
      <c r="F24" s="18"/>
      <c r="G24" s="18"/>
      <c r="H24" s="13"/>
      <c r="I24" s="14"/>
      <c r="J24" s="19"/>
      <c r="K24" s="19"/>
      <c r="L24" s="13"/>
      <c r="M24" s="19"/>
      <c r="N24" s="19"/>
      <c r="O24" s="13"/>
      <c r="P24" s="14"/>
      <c r="Q24" s="19"/>
      <c r="R24" s="15"/>
      <c r="S24" s="13"/>
      <c r="T24" s="19"/>
      <c r="U24" s="19"/>
      <c r="V24" s="13"/>
      <c r="W24" s="14"/>
      <c r="X24" s="18"/>
      <c r="Y24" s="18"/>
      <c r="Z24" s="13"/>
      <c r="AA24" s="18"/>
      <c r="AB24" s="18"/>
      <c r="AC24" s="13"/>
      <c r="AD24" s="14"/>
    </row>
    <row r="25" spans="1:30" s="3" customFormat="1" ht="15">
      <c r="A25" s="4">
        <v>4</v>
      </c>
      <c r="B25" s="5" t="s">
        <v>25</v>
      </c>
      <c r="C25" s="6">
        <f>C26+C27+C28+C29+C30</f>
        <v>385.4098452994574</v>
      </c>
      <c r="D25" s="6">
        <f>D26+D27+D28+D29+D30</f>
        <v>418.31673573821627</v>
      </c>
      <c r="E25" s="7">
        <f aca="true" t="shared" si="23" ref="E25:E30">((D25-C25)/C25)*100</f>
        <v>8.538155119828536</v>
      </c>
      <c r="F25" s="6">
        <f>F26+F27+F28+F29+F30</f>
        <v>3104.5298568342205</v>
      </c>
      <c r="G25" s="6">
        <f>G26+G27+G28+G29+G30</f>
        <v>3659.738143487344</v>
      </c>
      <c r="H25" s="7">
        <f aca="true" t="shared" si="24" ref="H25:H30">((G25-F25)/F25)*100</f>
        <v>17.883812115090613</v>
      </c>
      <c r="I25" s="8">
        <f>(G25/G$179)*100</f>
        <v>1.8832488022764566</v>
      </c>
      <c r="J25" s="9">
        <f>J26+J27+J28+J29+J30</f>
        <v>30549</v>
      </c>
      <c r="K25" s="9">
        <f>K26+K27+K28+K29+K30</f>
        <v>29729</v>
      </c>
      <c r="L25" s="7">
        <f aca="true" t="shared" si="25" ref="L25:L30">((K25-J25)/J25)*100</f>
        <v>-2.684212249173459</v>
      </c>
      <c r="M25" s="9">
        <f>M26+M27+M28+M29+M30</f>
        <v>197061</v>
      </c>
      <c r="N25" s="9">
        <f>N26+N27+N28+N29+N30</f>
        <v>212282</v>
      </c>
      <c r="O25" s="7">
        <f aca="true" t="shared" si="26" ref="O25:O30">((N25-M25)/M25)*100</f>
        <v>7.724004242341204</v>
      </c>
      <c r="P25" s="8">
        <f>(N25/N$179)*100</f>
        <v>1.0317015352709518</v>
      </c>
      <c r="Q25" s="9">
        <f>Q26+Q27+Q28+Q29+Q30</f>
        <v>2538458</v>
      </c>
      <c r="R25" s="9">
        <f>R26+R27+R28+R29+R30</f>
        <v>2976348</v>
      </c>
      <c r="S25" s="7">
        <f aca="true" t="shared" si="27" ref="S25:S30">((R25-Q25)/Q25)*100</f>
        <v>17.25023616699587</v>
      </c>
      <c r="T25" s="9">
        <f>T26+T27+T28+T29+T30</f>
        <v>23767032</v>
      </c>
      <c r="U25" s="9">
        <f>U26+U27+U28+U29+U30</f>
        <v>23379711</v>
      </c>
      <c r="V25" s="7">
        <f aca="true" t="shared" si="28" ref="V25:V30">((U25-T25)/T25)*100</f>
        <v>-1.6296565763869886</v>
      </c>
      <c r="W25" s="8">
        <f>(U25/U$179)*100</f>
        <v>14.82257528945351</v>
      </c>
      <c r="X25" s="6">
        <f>X26+X27+X28+X29+X30</f>
        <v>19378.240929228257</v>
      </c>
      <c r="Y25" s="6">
        <f>Y26+Y27+Y28+Y29+Y30</f>
        <v>22716.928534691997</v>
      </c>
      <c r="Z25" s="7">
        <f aca="true" t="shared" si="29" ref="Z25:Z30">((Y25-X25)/X25)*100</f>
        <v>17.22905405943213</v>
      </c>
      <c r="AA25" s="6">
        <f>AA26+AA27+AA28+AA29+AA30</f>
        <v>166147.165971009</v>
      </c>
      <c r="AB25" s="6">
        <f>AB26+AB27+AB28+AB29+AB30</f>
        <v>190686.14625908734</v>
      </c>
      <c r="AC25" s="7">
        <f aca="true" t="shared" si="30" ref="AC25:AC30">((AB25-AA25)/AA25)*100</f>
        <v>14.769424530756151</v>
      </c>
      <c r="AD25" s="8">
        <f>(AB25/AB$179)*100</f>
        <v>5.4959635148198505</v>
      </c>
    </row>
    <row r="26" spans="1:30" ht="14.25">
      <c r="A26" s="4"/>
      <c r="B26" s="10" t="s">
        <v>2</v>
      </c>
      <c r="C26" s="18">
        <v>2.6806590085002546</v>
      </c>
      <c r="D26" s="18">
        <v>7.651006102999985</v>
      </c>
      <c r="E26" s="13">
        <f t="shared" si="23"/>
        <v>185.41511914566433</v>
      </c>
      <c r="F26" s="18">
        <v>42.60013796700021</v>
      </c>
      <c r="G26" s="18">
        <v>52.75088387110247</v>
      </c>
      <c r="H26" s="13">
        <f t="shared" si="24"/>
        <v>23.82796485768529</v>
      </c>
      <c r="I26" s="14">
        <f>(G26/G$180)*100</f>
        <v>0.2178746482757179</v>
      </c>
      <c r="J26" s="19">
        <v>70</v>
      </c>
      <c r="K26" s="19">
        <v>15</v>
      </c>
      <c r="L26" s="13">
        <f t="shared" si="25"/>
        <v>-78.57142857142857</v>
      </c>
      <c r="M26" s="19">
        <v>1357</v>
      </c>
      <c r="N26" s="19">
        <v>366</v>
      </c>
      <c r="O26" s="13">
        <f t="shared" si="26"/>
        <v>-73.02873986735446</v>
      </c>
      <c r="P26" s="14">
        <f>(N26/N$180)*100</f>
        <v>0.044652061619845036</v>
      </c>
      <c r="Q26" s="19">
        <v>0</v>
      </c>
      <c r="R26" s="1">
        <v>0</v>
      </c>
      <c r="S26" s="36" t="s">
        <v>41</v>
      </c>
      <c r="T26" s="19">
        <v>0</v>
      </c>
      <c r="U26" s="19">
        <v>0</v>
      </c>
      <c r="V26" s="36" t="s">
        <v>41</v>
      </c>
      <c r="W26" s="36" t="s">
        <v>41</v>
      </c>
      <c r="X26" s="18">
        <v>4.086326999999999</v>
      </c>
      <c r="Y26" s="18">
        <v>6.1169154</v>
      </c>
      <c r="Z26" s="13">
        <f t="shared" si="29"/>
        <v>49.6922639818106</v>
      </c>
      <c r="AA26" s="18">
        <v>30.635927199999998</v>
      </c>
      <c r="AB26" s="18">
        <v>37.3919927</v>
      </c>
      <c r="AC26" s="13">
        <f t="shared" si="30"/>
        <v>22.052753474358713</v>
      </c>
      <c r="AD26" s="14">
        <f>(AB26/AB$180)*100</f>
        <v>0.18737960168463483</v>
      </c>
    </row>
    <row r="27" spans="1:30" ht="14.25">
      <c r="A27" s="4"/>
      <c r="B27" s="10" t="s">
        <v>3</v>
      </c>
      <c r="C27" s="18">
        <v>182.65356082395715</v>
      </c>
      <c r="D27" s="18">
        <v>189.7968820092163</v>
      </c>
      <c r="E27" s="13">
        <f t="shared" si="23"/>
        <v>3.910857884749329</v>
      </c>
      <c r="F27" s="18">
        <v>1048.4320060106502</v>
      </c>
      <c r="G27" s="18">
        <v>1315.8116724627914</v>
      </c>
      <c r="H27" s="13">
        <f t="shared" si="24"/>
        <v>25.502814194841083</v>
      </c>
      <c r="I27" s="14">
        <f>(G27/G$181)*100</f>
        <v>2.6522943188837056</v>
      </c>
      <c r="J27" s="19">
        <v>30474</v>
      </c>
      <c r="K27" s="19">
        <v>29705</v>
      </c>
      <c r="L27" s="13">
        <f t="shared" si="25"/>
        <v>-2.523462623876091</v>
      </c>
      <c r="M27" s="19">
        <v>195655</v>
      </c>
      <c r="N27" s="19">
        <v>211838</v>
      </c>
      <c r="O27" s="13">
        <f t="shared" si="26"/>
        <v>8.271191638343002</v>
      </c>
      <c r="P27" s="14">
        <f>(N27/N$181)*100</f>
        <v>1.0737382949053313</v>
      </c>
      <c r="Q27" s="19">
        <v>0</v>
      </c>
      <c r="R27" s="20">
        <v>0</v>
      </c>
      <c r="S27" s="36" t="s">
        <v>41</v>
      </c>
      <c r="T27" s="19">
        <v>0</v>
      </c>
      <c r="U27" s="19">
        <v>0</v>
      </c>
      <c r="V27" s="36" t="s">
        <v>41</v>
      </c>
      <c r="W27" s="36" t="s">
        <v>41</v>
      </c>
      <c r="X27" s="18">
        <v>3115.817515175</v>
      </c>
      <c r="Y27" s="18">
        <v>2553.487682792</v>
      </c>
      <c r="Z27" s="13">
        <f t="shared" si="29"/>
        <v>-18.047585574067764</v>
      </c>
      <c r="AA27" s="18">
        <v>18676.327158034</v>
      </c>
      <c r="AB27" s="18">
        <v>19433.550726794</v>
      </c>
      <c r="AC27" s="13">
        <f t="shared" si="30"/>
        <v>4.054456544654528</v>
      </c>
      <c r="AD27" s="14">
        <f>(AB27/AB$181)*100</f>
        <v>1.4468440322090992</v>
      </c>
    </row>
    <row r="28" spans="1:30" ht="14.25">
      <c r="A28" s="4"/>
      <c r="B28" s="10" t="s">
        <v>4</v>
      </c>
      <c r="C28" s="18">
        <v>181.630493501</v>
      </c>
      <c r="D28" s="18">
        <v>196.23530546799998</v>
      </c>
      <c r="E28" s="13">
        <f t="shared" si="23"/>
        <v>8.040947136951749</v>
      </c>
      <c r="F28" s="18">
        <v>1836.6396063405703</v>
      </c>
      <c r="G28" s="18">
        <v>2158.4547962252004</v>
      </c>
      <c r="H28" s="13">
        <f t="shared" si="24"/>
        <v>17.521956336650817</v>
      </c>
      <c r="I28" s="14">
        <f>(G28/G$182)*100</f>
        <v>2.393958208673206</v>
      </c>
      <c r="J28" s="19">
        <v>3</v>
      </c>
      <c r="K28" s="19">
        <v>6</v>
      </c>
      <c r="L28" s="13">
        <f t="shared" si="25"/>
        <v>100</v>
      </c>
      <c r="M28" s="19">
        <v>30</v>
      </c>
      <c r="N28" s="19">
        <v>45</v>
      </c>
      <c r="O28" s="13">
        <f t="shared" si="26"/>
        <v>50</v>
      </c>
      <c r="P28" s="14">
        <f>(N28/N$182)*100</f>
        <v>2.518186905428092</v>
      </c>
      <c r="Q28" s="19">
        <v>2320438</v>
      </c>
      <c r="R28" s="15">
        <v>2615795</v>
      </c>
      <c r="S28" s="13">
        <f t="shared" si="27"/>
        <v>12.728502118996499</v>
      </c>
      <c r="T28" s="19">
        <v>20067790</v>
      </c>
      <c r="U28" s="19">
        <v>20996139</v>
      </c>
      <c r="V28" s="13">
        <f t="shared" si="28"/>
        <v>4.626064952842341</v>
      </c>
      <c r="W28" s="14">
        <f>(U28/U$182)*100</f>
        <v>23.577594933469364</v>
      </c>
      <c r="X28" s="18">
        <v>11658.165785338457</v>
      </c>
      <c r="Y28" s="18">
        <v>12118.797161299999</v>
      </c>
      <c r="Z28" s="13">
        <f t="shared" si="29"/>
        <v>3.9511479287834583</v>
      </c>
      <c r="AA28" s="18">
        <v>97906.13590602497</v>
      </c>
      <c r="AB28" s="18">
        <v>118389.45068088424</v>
      </c>
      <c r="AC28" s="13">
        <f t="shared" si="30"/>
        <v>20.921380039469792</v>
      </c>
      <c r="AD28" s="14">
        <f>(AB28/AB$182)*100</f>
        <v>15.517366100206411</v>
      </c>
    </row>
    <row r="29" spans="1:30" ht="14.25">
      <c r="A29" s="4"/>
      <c r="B29" s="10" t="s">
        <v>5</v>
      </c>
      <c r="C29" s="18">
        <v>0.013134207000000002</v>
      </c>
      <c r="D29" s="18">
        <v>0</v>
      </c>
      <c r="E29" s="13">
        <f t="shared" si="23"/>
        <v>-100</v>
      </c>
      <c r="F29" s="18">
        <v>1.0227022530000003</v>
      </c>
      <c r="G29" s="18">
        <v>-0.0003204607500000001</v>
      </c>
      <c r="H29" s="13">
        <f t="shared" si="24"/>
        <v>-100.03133470656391</v>
      </c>
      <c r="I29" s="14">
        <f>(G29/G$183)*100</f>
        <v>-1.2160625821599504E-06</v>
      </c>
      <c r="J29" s="19">
        <v>0</v>
      </c>
      <c r="K29" s="19">
        <v>0</v>
      </c>
      <c r="L29" s="36" t="s">
        <v>41</v>
      </c>
      <c r="M29" s="19">
        <v>0</v>
      </c>
      <c r="N29" s="19">
        <v>0</v>
      </c>
      <c r="O29" s="36" t="s">
        <v>41</v>
      </c>
      <c r="P29" s="14">
        <f>(N29/N$183)*100</f>
        <v>0</v>
      </c>
      <c r="Q29" s="19">
        <v>1208</v>
      </c>
      <c r="R29" s="15">
        <v>0</v>
      </c>
      <c r="S29" s="13">
        <f t="shared" si="27"/>
        <v>-100</v>
      </c>
      <c r="T29" s="19">
        <v>87474</v>
      </c>
      <c r="U29" s="19">
        <v>0</v>
      </c>
      <c r="V29" s="13">
        <f t="shared" si="28"/>
        <v>-100</v>
      </c>
      <c r="W29" s="14">
        <f>(U29/U$183)*100</f>
        <v>0</v>
      </c>
      <c r="X29" s="18">
        <v>3.322</v>
      </c>
      <c r="Y29" s="18">
        <v>0</v>
      </c>
      <c r="Z29" s="13">
        <f t="shared" si="29"/>
        <v>-100</v>
      </c>
      <c r="AA29" s="18">
        <v>256.4434</v>
      </c>
      <c r="AB29" s="18">
        <v>0</v>
      </c>
      <c r="AC29" s="13">
        <f t="shared" si="30"/>
        <v>-100</v>
      </c>
      <c r="AD29" s="14">
        <f>(AB29/AB$183)*100</f>
        <v>0</v>
      </c>
    </row>
    <row r="30" spans="1:30" ht="14.25">
      <c r="A30" s="4"/>
      <c r="B30" s="10" t="s">
        <v>23</v>
      </c>
      <c r="C30" s="18">
        <v>18.431997759000005</v>
      </c>
      <c r="D30" s="18">
        <v>24.633542158000008</v>
      </c>
      <c r="E30" s="13">
        <f t="shared" si="23"/>
        <v>33.64553576929502</v>
      </c>
      <c r="F30" s="18">
        <v>175.83540426300002</v>
      </c>
      <c r="G30" s="18">
        <v>132.72111138899993</v>
      </c>
      <c r="H30" s="13">
        <f t="shared" si="24"/>
        <v>-24.51968820199219</v>
      </c>
      <c r="I30" s="14">
        <f>(G30/G$184)*100</f>
        <v>3.3227704174113555</v>
      </c>
      <c r="J30" s="19">
        <v>2</v>
      </c>
      <c r="K30" s="19">
        <v>3</v>
      </c>
      <c r="L30" s="13">
        <f t="shared" si="25"/>
        <v>50</v>
      </c>
      <c r="M30" s="19">
        <v>19</v>
      </c>
      <c r="N30" s="19">
        <v>33</v>
      </c>
      <c r="O30" s="13">
        <f t="shared" si="26"/>
        <v>73.68421052631578</v>
      </c>
      <c r="P30" s="14">
        <f>(N30/N$184)*100</f>
        <v>0.14202711426726922</v>
      </c>
      <c r="Q30" s="19">
        <v>216812</v>
      </c>
      <c r="R30" s="15">
        <v>360553</v>
      </c>
      <c r="S30" s="13">
        <f t="shared" si="27"/>
        <v>66.29752965703005</v>
      </c>
      <c r="T30" s="19">
        <v>3611768</v>
      </c>
      <c r="U30" s="19">
        <v>2383572</v>
      </c>
      <c r="V30" s="13">
        <f t="shared" si="28"/>
        <v>-34.00539569540458</v>
      </c>
      <c r="W30" s="14">
        <f>(U30/U$184)*100</f>
        <v>3.763463924297214</v>
      </c>
      <c r="X30" s="18">
        <v>4596.849301714799</v>
      </c>
      <c r="Y30" s="18">
        <v>8038.526775199999</v>
      </c>
      <c r="Z30" s="13">
        <f t="shared" si="29"/>
        <v>74.87035679419213</v>
      </c>
      <c r="AA30" s="18">
        <v>49277.62357975004</v>
      </c>
      <c r="AB30" s="18">
        <v>52825.75285870911</v>
      </c>
      <c r="AC30" s="13">
        <f t="shared" si="30"/>
        <v>7.200284878220306</v>
      </c>
      <c r="AD30" s="14">
        <f>(AB30/AB$184)*100</f>
        <v>4.174164468927072</v>
      </c>
    </row>
    <row r="31" spans="1:30" ht="14.25">
      <c r="A31" s="4"/>
      <c r="B31" s="10"/>
      <c r="C31" s="18"/>
      <c r="D31" s="18"/>
      <c r="E31" s="13"/>
      <c r="F31" s="18"/>
      <c r="G31" s="18"/>
      <c r="H31" s="13"/>
      <c r="I31" s="14"/>
      <c r="J31" s="19"/>
      <c r="K31" s="19"/>
      <c r="L31" s="13"/>
      <c r="M31" s="19"/>
      <c r="N31" s="19"/>
      <c r="O31" s="13"/>
      <c r="P31" s="14"/>
      <c r="Q31" s="19"/>
      <c r="R31" s="15"/>
      <c r="S31" s="13"/>
      <c r="T31" s="19"/>
      <c r="U31" s="19"/>
      <c r="V31" s="13"/>
      <c r="W31" s="14"/>
      <c r="X31" s="18"/>
      <c r="Y31" s="18"/>
      <c r="Z31" s="13"/>
      <c r="AA31" s="18"/>
      <c r="AB31" s="18"/>
      <c r="AC31" s="13"/>
      <c r="AD31" s="14"/>
    </row>
    <row r="32" spans="1:30" s="3" customFormat="1" ht="15">
      <c r="A32" s="4">
        <v>5</v>
      </c>
      <c r="B32" s="5" t="s">
        <v>13</v>
      </c>
      <c r="C32" s="6">
        <f>C33+C34+C35+C36+C37</f>
        <v>83.01839650099947</v>
      </c>
      <c r="D32" s="6">
        <f>D33+D34+D35+D36+D37</f>
        <v>75.26592092227386</v>
      </c>
      <c r="E32" s="7">
        <f>((D32-C32)/C32)*100</f>
        <v>-9.338262247250553</v>
      </c>
      <c r="F32" s="6">
        <f>F33+F34+F35+F36+F37</f>
        <v>617.052346550473</v>
      </c>
      <c r="G32" s="6">
        <f>G33+G34+G35+G36+G37</f>
        <v>615.5049044123383</v>
      </c>
      <c r="H32" s="7">
        <f>((G32-F32)/F32)*100</f>
        <v>-0.25077971857418324</v>
      </c>
      <c r="I32" s="8">
        <f>(G32/G$179)*100</f>
        <v>0.3167300032360443</v>
      </c>
      <c r="J32" s="9">
        <f>J33+J34+J35+J36+J37</f>
        <v>14524</v>
      </c>
      <c r="K32" s="9">
        <f>K33+K34+K35+K36+K37</f>
        <v>15278</v>
      </c>
      <c r="L32" s="7">
        <f>((K32-J32)/J32)*100</f>
        <v>5.191407325805563</v>
      </c>
      <c r="M32" s="9">
        <f>M33+M34+M35+M36+M37</f>
        <v>100838</v>
      </c>
      <c r="N32" s="9">
        <f>N33+N34+N35+N36+N37</f>
        <v>165628</v>
      </c>
      <c r="O32" s="7">
        <f>((N32-M32)/M32)*100</f>
        <v>64.25157182808069</v>
      </c>
      <c r="P32" s="8">
        <f>(N32/N$179)*100</f>
        <v>0.8049606744041284</v>
      </c>
      <c r="Q32" s="9">
        <f>Q33+Q34+Q35+Q36+Q37</f>
        <v>16219</v>
      </c>
      <c r="R32" s="9">
        <f>R33+R34+R35+R36+R37</f>
        <v>20755</v>
      </c>
      <c r="S32" s="7">
        <f>((R32-Q32)/Q32)*100</f>
        <v>27.967198964177815</v>
      </c>
      <c r="T32" s="9">
        <f>T33+T34+T35+T36+T37</f>
        <v>59039</v>
      </c>
      <c r="U32" s="9">
        <f>U33+U34+U35+U36+U37</f>
        <v>83390</v>
      </c>
      <c r="V32" s="7">
        <f>((U32-T32)/T32)*100</f>
        <v>41.245617303816125</v>
      </c>
      <c r="W32" s="8">
        <f>(U32/U$179)*100</f>
        <v>0.05286868402212192</v>
      </c>
      <c r="X32" s="6">
        <f>X33+X34+X35+X36+X37</f>
        <v>2158.8869115219995</v>
      </c>
      <c r="Y32" s="6">
        <f>Y33+Y34+Y35+Y36+Y37</f>
        <v>1765.3547408</v>
      </c>
      <c r="Z32" s="7">
        <f>((Y32-X32)/X32)*100</f>
        <v>-18.22847545286947</v>
      </c>
      <c r="AA32" s="6">
        <f>AA33+AA34+AA35+AA36+AA37</f>
        <v>17943.874912647996</v>
      </c>
      <c r="AB32" s="6">
        <f>AB33+AB34+AB35+AB36+AB37</f>
        <v>19784.168266968998</v>
      </c>
      <c r="AC32" s="7">
        <f>((AB32-AA32)/AA32)*100</f>
        <v>10.255830266760526</v>
      </c>
      <c r="AD32" s="8">
        <f>(AB32/AB$179)*100</f>
        <v>0.5702200663208196</v>
      </c>
    </row>
    <row r="33" spans="1:30" ht="14.25">
      <c r="A33" s="4"/>
      <c r="B33" s="10" t="s">
        <v>2</v>
      </c>
      <c r="C33" s="18">
        <v>2.0311224999999995</v>
      </c>
      <c r="D33" s="18">
        <v>2.268489599999998</v>
      </c>
      <c r="E33" s="13">
        <f>((D33-C33)/C33)*100</f>
        <v>11.686498475596546</v>
      </c>
      <c r="F33" s="18">
        <v>34.5059793</v>
      </c>
      <c r="G33" s="18">
        <v>31.12785954</v>
      </c>
      <c r="H33" s="13">
        <f>((G33-F33)/F33)*100</f>
        <v>-9.78995475140739</v>
      </c>
      <c r="I33" s="14">
        <f>(G33/G$180)*100</f>
        <v>0.1285660248921192</v>
      </c>
      <c r="J33" s="19">
        <v>30</v>
      </c>
      <c r="K33" s="19">
        <v>31</v>
      </c>
      <c r="L33" s="13">
        <f>((K33-J33)/J33)*100</f>
        <v>3.3333333333333335</v>
      </c>
      <c r="M33" s="19">
        <v>334</v>
      </c>
      <c r="N33" s="19">
        <v>5235</v>
      </c>
      <c r="O33" s="13">
        <f>((N33-M33)/M33)*100</f>
        <v>1467.3652694610778</v>
      </c>
      <c r="P33" s="14">
        <f>(N33/N$180)*100</f>
        <v>0.6386708813658163</v>
      </c>
      <c r="Q33" s="19">
        <v>0</v>
      </c>
      <c r="R33" s="15">
        <v>0</v>
      </c>
      <c r="S33" s="36" t="s">
        <v>41</v>
      </c>
      <c r="T33" s="19">
        <v>0</v>
      </c>
      <c r="U33" s="19">
        <v>0</v>
      </c>
      <c r="V33" s="36" t="s">
        <v>41</v>
      </c>
      <c r="W33" s="36" t="s">
        <v>41</v>
      </c>
      <c r="X33" s="18">
        <v>12.0375</v>
      </c>
      <c r="Y33" s="18">
        <v>18.91692500000001</v>
      </c>
      <c r="Z33" s="13">
        <f>((Y33-X33)/X33)*100</f>
        <v>57.14994807892013</v>
      </c>
      <c r="AA33" s="18">
        <v>256.8406718</v>
      </c>
      <c r="AB33" s="18">
        <v>230.94146399999997</v>
      </c>
      <c r="AC33" s="13">
        <f>((AB33-AA33)/AA33)*100</f>
        <v>-10.08376423348073</v>
      </c>
      <c r="AD33" s="14">
        <f>(AB33/AB$180)*100</f>
        <v>1.1572991010127798</v>
      </c>
    </row>
    <row r="34" spans="1:30" ht="14.25">
      <c r="A34" s="4"/>
      <c r="B34" s="10" t="s">
        <v>3</v>
      </c>
      <c r="C34" s="18">
        <v>56.378701763999125</v>
      </c>
      <c r="D34" s="18">
        <v>61.85942195427431</v>
      </c>
      <c r="E34" s="13">
        <f>((D34-C34)/C34)*100</f>
        <v>9.72126001272155</v>
      </c>
      <c r="F34" s="18">
        <v>382.9088888514727</v>
      </c>
      <c r="G34" s="18">
        <v>429.2509470153408</v>
      </c>
      <c r="H34" s="13">
        <f>((G34-F34)/F34)*100</f>
        <v>12.102633162387573</v>
      </c>
      <c r="I34" s="14">
        <f>(G34/G$181)*100</f>
        <v>0.8652452869743285</v>
      </c>
      <c r="J34" s="19">
        <v>14491</v>
      </c>
      <c r="K34" s="19">
        <v>15244</v>
      </c>
      <c r="L34" s="13">
        <f>((K34-J34)/J34)*100</f>
        <v>5.196328755779449</v>
      </c>
      <c r="M34" s="19">
        <v>100496</v>
      </c>
      <c r="N34" s="19">
        <v>160387</v>
      </c>
      <c r="O34" s="13">
        <f>((N34-M34)/M34)*100</f>
        <v>59.5954067823595</v>
      </c>
      <c r="P34" s="14">
        <f>(N34/N$181)*100</f>
        <v>0.8129498196970392</v>
      </c>
      <c r="Q34" s="19">
        <v>0</v>
      </c>
      <c r="R34" s="15">
        <v>0</v>
      </c>
      <c r="S34" s="36" t="s">
        <v>41</v>
      </c>
      <c r="T34" s="19">
        <v>0</v>
      </c>
      <c r="U34" s="19">
        <v>0</v>
      </c>
      <c r="V34" s="36" t="s">
        <v>41</v>
      </c>
      <c r="W34" s="36" t="s">
        <v>41</v>
      </c>
      <c r="X34" s="18">
        <v>927.0707460999995</v>
      </c>
      <c r="Y34" s="18">
        <v>1109.0408935</v>
      </c>
      <c r="Z34" s="13">
        <f>((Y34-X34)/X34)*100</f>
        <v>19.62850711938786</v>
      </c>
      <c r="AA34" s="18">
        <v>6420.5246308999995</v>
      </c>
      <c r="AB34" s="18">
        <v>9974.9530306</v>
      </c>
      <c r="AC34" s="13">
        <f>((AB34-AA34)/AA34)*100</f>
        <v>55.36040439115576</v>
      </c>
      <c r="AD34" s="14">
        <f>(AB34/AB$181)*100</f>
        <v>0.7426435583895271</v>
      </c>
    </row>
    <row r="35" spans="1:30" ht="14.25">
      <c r="A35" s="4"/>
      <c r="B35" s="10" t="s">
        <v>4</v>
      </c>
      <c r="C35" s="18">
        <v>24.608572237000345</v>
      </c>
      <c r="D35" s="18">
        <v>11.138009367999562</v>
      </c>
      <c r="E35" s="13">
        <f>((D35-C35)/C35)*100</f>
        <v>-54.7393109168156</v>
      </c>
      <c r="F35" s="18">
        <v>199.63747839900034</v>
      </c>
      <c r="G35" s="18">
        <v>155.12609785699752</v>
      </c>
      <c r="H35" s="13">
        <f>((G35-F35)/F35)*100</f>
        <v>-22.2961043682596</v>
      </c>
      <c r="I35" s="14">
        <f>(G35/G$182)*100</f>
        <v>0.17205150461972246</v>
      </c>
      <c r="J35" s="19">
        <v>3</v>
      </c>
      <c r="K35" s="19">
        <v>3</v>
      </c>
      <c r="L35" s="13">
        <f>((K35-J35)/J35)*100</f>
        <v>0</v>
      </c>
      <c r="M35" s="19">
        <v>8</v>
      </c>
      <c r="N35" s="19">
        <v>6</v>
      </c>
      <c r="O35" s="13">
        <f>((N35-M35)/M35)*100</f>
        <v>-25</v>
      </c>
      <c r="P35" s="14">
        <f>(N35/N$182)*100</f>
        <v>0.33575825405707893</v>
      </c>
      <c r="Q35" s="19">
        <v>16219</v>
      </c>
      <c r="R35" s="15">
        <v>20755</v>
      </c>
      <c r="S35" s="13">
        <f>((R35-Q35)/Q35)*100</f>
        <v>27.967198964177815</v>
      </c>
      <c r="T35" s="19">
        <v>59039</v>
      </c>
      <c r="U35" s="19">
        <v>83390</v>
      </c>
      <c r="V35" s="13">
        <f>((U35-T35)/T35)*100</f>
        <v>41.245617303816125</v>
      </c>
      <c r="W35" s="14">
        <f>(U35/U$182)*100</f>
        <v>0.09364272362180544</v>
      </c>
      <c r="X35" s="18">
        <v>1219.7786654220001</v>
      </c>
      <c r="Y35" s="18">
        <v>637.3969223</v>
      </c>
      <c r="Z35" s="13">
        <f>((Y35-X35)/X35)*100</f>
        <v>-47.744870412249476</v>
      </c>
      <c r="AA35" s="18">
        <v>11266.509609947998</v>
      </c>
      <c r="AB35" s="18">
        <v>9578.273772368999</v>
      </c>
      <c r="AC35" s="13">
        <f>((AB35-AA35)/AA35)*100</f>
        <v>-14.984550637478144</v>
      </c>
      <c r="AD35" s="14">
        <f>(AB35/AB$182)*100</f>
        <v>1.255429262312249</v>
      </c>
    </row>
    <row r="36" spans="1:30" s="3" customFormat="1" ht="15">
      <c r="A36" s="4"/>
      <c r="B36" s="10" t="s">
        <v>5</v>
      </c>
      <c r="C36" s="18">
        <v>0</v>
      </c>
      <c r="D36" s="18">
        <v>0</v>
      </c>
      <c r="E36" s="36" t="s">
        <v>41</v>
      </c>
      <c r="F36" s="18">
        <v>0</v>
      </c>
      <c r="G36" s="18">
        <v>0</v>
      </c>
      <c r="H36" s="36" t="s">
        <v>41</v>
      </c>
      <c r="I36" s="14">
        <f>(G36/G$183)*100</f>
        <v>0</v>
      </c>
      <c r="J36" s="19">
        <v>0</v>
      </c>
      <c r="K36" s="19">
        <v>0</v>
      </c>
      <c r="L36" s="36" t="s">
        <v>41</v>
      </c>
      <c r="M36" s="19">
        <v>0</v>
      </c>
      <c r="N36" s="19">
        <v>0</v>
      </c>
      <c r="O36" s="36" t="s">
        <v>41</v>
      </c>
      <c r="P36" s="14">
        <f>(N36/N$183)*100</f>
        <v>0</v>
      </c>
      <c r="Q36" s="19">
        <v>0</v>
      </c>
      <c r="R36" s="20">
        <v>0</v>
      </c>
      <c r="S36" s="36" t="s">
        <v>41</v>
      </c>
      <c r="T36" s="19">
        <v>0</v>
      </c>
      <c r="U36" s="19">
        <v>0</v>
      </c>
      <c r="V36" s="36" t="s">
        <v>41</v>
      </c>
      <c r="W36" s="14">
        <f>(U36/U$183)*100</f>
        <v>0</v>
      </c>
      <c r="X36" s="18">
        <v>0</v>
      </c>
      <c r="Y36" s="18">
        <v>0</v>
      </c>
      <c r="Z36" s="36" t="s">
        <v>41</v>
      </c>
      <c r="AA36" s="18">
        <v>0</v>
      </c>
      <c r="AB36" s="18">
        <v>0</v>
      </c>
      <c r="AC36" s="36" t="s">
        <v>41</v>
      </c>
      <c r="AD36" s="14">
        <f>(AB36/AB$183)*100</f>
        <v>0</v>
      </c>
    </row>
    <row r="37" spans="1:30" ht="14.25">
      <c r="A37" s="4"/>
      <c r="B37" s="10" t="s">
        <v>23</v>
      </c>
      <c r="C37" s="18">
        <v>0</v>
      </c>
      <c r="D37" s="18">
        <v>0</v>
      </c>
      <c r="E37" s="36" t="s">
        <v>41</v>
      </c>
      <c r="F37" s="18">
        <v>0</v>
      </c>
      <c r="G37" s="18">
        <v>0</v>
      </c>
      <c r="H37" s="36" t="s">
        <v>41</v>
      </c>
      <c r="I37" s="14">
        <f>(G37/G$184)*100</f>
        <v>0</v>
      </c>
      <c r="J37" s="19">
        <v>0</v>
      </c>
      <c r="K37" s="19">
        <v>0</v>
      </c>
      <c r="L37" s="36" t="s">
        <v>41</v>
      </c>
      <c r="M37" s="19">
        <v>0</v>
      </c>
      <c r="N37" s="19">
        <v>0</v>
      </c>
      <c r="O37" s="36" t="s">
        <v>41</v>
      </c>
      <c r="P37" s="14">
        <f>(N37/N$184)*100</f>
        <v>0</v>
      </c>
      <c r="Q37" s="19">
        <v>0</v>
      </c>
      <c r="R37" s="15">
        <v>0</v>
      </c>
      <c r="S37" s="36" t="s">
        <v>41</v>
      </c>
      <c r="T37" s="19">
        <v>0</v>
      </c>
      <c r="U37" s="19">
        <v>0</v>
      </c>
      <c r="V37" s="36" t="s">
        <v>41</v>
      </c>
      <c r="W37" s="14">
        <f>(U37/U$184)*100</f>
        <v>0</v>
      </c>
      <c r="X37" s="18">
        <v>0</v>
      </c>
      <c r="Y37" s="18">
        <v>0</v>
      </c>
      <c r="Z37" s="36" t="s">
        <v>41</v>
      </c>
      <c r="AA37" s="18">
        <v>0</v>
      </c>
      <c r="AB37" s="18">
        <v>0</v>
      </c>
      <c r="AC37" s="36" t="s">
        <v>41</v>
      </c>
      <c r="AD37" s="14">
        <f>(AB37/AB$184)*100</f>
        <v>0</v>
      </c>
    </row>
    <row r="38" spans="1:30" ht="14.25">
      <c r="A38" s="4"/>
      <c r="B38" s="10"/>
      <c r="C38" s="18"/>
      <c r="D38" s="18"/>
      <c r="E38" s="13"/>
      <c r="F38" s="18"/>
      <c r="G38" s="18"/>
      <c r="H38" s="13"/>
      <c r="I38" s="14"/>
      <c r="J38" s="19"/>
      <c r="K38" s="19"/>
      <c r="L38" s="13"/>
      <c r="M38" s="19"/>
      <c r="N38" s="19"/>
      <c r="O38" s="13"/>
      <c r="P38" s="14"/>
      <c r="Q38" s="19"/>
      <c r="R38" s="15"/>
      <c r="S38" s="13"/>
      <c r="T38" s="19"/>
      <c r="U38" s="19"/>
      <c r="V38" s="13"/>
      <c r="W38" s="14"/>
      <c r="X38" s="18"/>
      <c r="Y38" s="18"/>
      <c r="Z38" s="13"/>
      <c r="AA38" s="18"/>
      <c r="AB38" s="18"/>
      <c r="AC38" s="13"/>
      <c r="AD38" s="14"/>
    </row>
    <row r="39" spans="1:30" ht="15">
      <c r="A39" s="4">
        <v>6</v>
      </c>
      <c r="B39" s="5" t="s">
        <v>16</v>
      </c>
      <c r="C39" s="6">
        <f>C40+C41+C42+C43+C44</f>
        <v>113.81727627999967</v>
      </c>
      <c r="D39" s="6">
        <f>D40+D41+D42+D43+D44</f>
        <v>146.50597453115242</v>
      </c>
      <c r="E39" s="7">
        <f aca="true" t="shared" si="31" ref="E39:E44">((D39-C39)/C39)*100</f>
        <v>28.720330796474087</v>
      </c>
      <c r="F39" s="6">
        <f>F40+F41+F42+F43+F44</f>
        <v>950.4150065373301</v>
      </c>
      <c r="G39" s="6">
        <f>G40+G41+G42+G43+G44</f>
        <v>1147.579446967714</v>
      </c>
      <c r="H39" s="7">
        <f aca="true" t="shared" si="32" ref="H39:H44">((G39-F39)/F39)*100</f>
        <v>20.74508915307617</v>
      </c>
      <c r="I39" s="8">
        <f>(G39/G$179)*100</f>
        <v>0.5905279378703449</v>
      </c>
      <c r="J39" s="9">
        <f>J40+J41+J42+J43+J44</f>
        <v>13577</v>
      </c>
      <c r="K39" s="9">
        <f>K40+K41+K42+K43+K44</f>
        <v>21784</v>
      </c>
      <c r="L39" s="7">
        <f>((K39-J39)/J39)*100</f>
        <v>60.447816159681814</v>
      </c>
      <c r="M39" s="9">
        <f>M40+M41+M42+M43+M44</f>
        <v>80986</v>
      </c>
      <c r="N39" s="9">
        <f>N40+N41+N42+N43+N44</f>
        <v>111527</v>
      </c>
      <c r="O39" s="7">
        <f aca="true" t="shared" si="33" ref="O39:O44">((N39-M39)/M39)*100</f>
        <v>37.71145630108907</v>
      </c>
      <c r="P39" s="8">
        <f>(N39/N$179)*100</f>
        <v>0.5420270071139496</v>
      </c>
      <c r="Q39" s="9">
        <f>Q40+Q41+Q42+Q43+Q44</f>
        <v>5351</v>
      </c>
      <c r="R39" s="9">
        <f>R40+R41+R42+R43+R44</f>
        <v>86566</v>
      </c>
      <c r="S39" s="7">
        <f aca="true" t="shared" si="34" ref="S39:S44">((R39-Q39)/Q39)*100</f>
        <v>1517.7536908988975</v>
      </c>
      <c r="T39" s="9">
        <f>T40+T41+T42+T43+T44</f>
        <v>2029746</v>
      </c>
      <c r="U39" s="9">
        <f>U40+U41+U42+U43+U44</f>
        <v>3055240</v>
      </c>
      <c r="V39" s="7">
        <f aca="true" t="shared" si="35" ref="V39:V44">((U39-T39)/T39)*100</f>
        <v>50.52326744331557</v>
      </c>
      <c r="W39" s="8">
        <f>(U39/U$179)*100</f>
        <v>1.937001057341981</v>
      </c>
      <c r="X39" s="6">
        <f>X40+X41+X42+X43+X44</f>
        <v>2071.159419814001</v>
      </c>
      <c r="Y39" s="6">
        <f>Y40+Y41+Y42+Y43+Y44</f>
        <v>6591.802150946924</v>
      </c>
      <c r="Z39" s="7">
        <f aca="true" t="shared" si="36" ref="Z39:Z44">((Y39-X39)/X39)*100</f>
        <v>218.2662854382738</v>
      </c>
      <c r="AA39" s="6">
        <f>AA40+AA41+AA42+AA43+AA44</f>
        <v>53433.62249285498</v>
      </c>
      <c r="AB39" s="6">
        <f>AB40+AB41+AB42+AB43+AB44</f>
        <v>77709.02001196968</v>
      </c>
      <c r="AC39" s="7">
        <f aca="true" t="shared" si="37" ref="AC39:AC44">((AB39-AA39)/AA39)*100</f>
        <v>45.430941019132206</v>
      </c>
      <c r="AD39" s="8">
        <f>(AB39/AB$179)*100</f>
        <v>2.2397323934477376</v>
      </c>
    </row>
    <row r="40" spans="1:30" ht="14.25">
      <c r="A40" s="4"/>
      <c r="B40" s="10" t="s">
        <v>2</v>
      </c>
      <c r="C40" s="18">
        <v>0.8391159140000001</v>
      </c>
      <c r="D40" s="18">
        <v>2.255603729</v>
      </c>
      <c r="E40" s="13">
        <f t="shared" si="31"/>
        <v>168.80716851712575</v>
      </c>
      <c r="F40" s="18">
        <v>39.79549795499998</v>
      </c>
      <c r="G40" s="18">
        <v>50.37358648199996</v>
      </c>
      <c r="H40" s="13">
        <f t="shared" si="32"/>
        <v>26.581118645534946</v>
      </c>
      <c r="I40" s="14">
        <f>(G40/G$180)*100</f>
        <v>0.20805580175623362</v>
      </c>
      <c r="J40" s="19">
        <v>15</v>
      </c>
      <c r="K40" s="19">
        <v>10</v>
      </c>
      <c r="L40" s="13">
        <f>((K40-J40)/J40)*100</f>
        <v>-33.33333333333333</v>
      </c>
      <c r="M40" s="19">
        <v>234</v>
      </c>
      <c r="N40" s="19">
        <v>347</v>
      </c>
      <c r="O40" s="13">
        <f t="shared" si="33"/>
        <v>48.29059829059829</v>
      </c>
      <c r="P40" s="14">
        <f>(N40/N$180)*100</f>
        <v>0.04233405842100062</v>
      </c>
      <c r="Q40" s="19">
        <v>0</v>
      </c>
      <c r="R40" s="15">
        <v>0</v>
      </c>
      <c r="S40" s="36" t="s">
        <v>41</v>
      </c>
      <c r="T40" s="19">
        <v>0</v>
      </c>
      <c r="U40" s="19">
        <v>0</v>
      </c>
      <c r="V40" s="36" t="s">
        <v>41</v>
      </c>
      <c r="W40" s="36" t="s">
        <v>41</v>
      </c>
      <c r="X40" s="18">
        <v>1.3753659139999945</v>
      </c>
      <c r="Y40" s="18">
        <v>2.821552746999987</v>
      </c>
      <c r="Z40" s="13">
        <f t="shared" si="36"/>
        <v>105.14924197837856</v>
      </c>
      <c r="AA40" s="18">
        <v>45.967817954999994</v>
      </c>
      <c r="AB40" s="18">
        <v>62.38582299999997</v>
      </c>
      <c r="AC40" s="13">
        <f t="shared" si="37"/>
        <v>35.71630278616295</v>
      </c>
      <c r="AD40" s="14">
        <f>(AB40/AB$180)*100</f>
        <v>0.31262925082107546</v>
      </c>
    </row>
    <row r="41" spans="1:30" s="3" customFormat="1" ht="15">
      <c r="A41" s="4"/>
      <c r="B41" s="10" t="s">
        <v>3</v>
      </c>
      <c r="C41" s="18">
        <v>89.27326878899967</v>
      </c>
      <c r="D41" s="18">
        <v>132.84470418399988</v>
      </c>
      <c r="E41" s="13">
        <f t="shared" si="31"/>
        <v>48.80681080243935</v>
      </c>
      <c r="F41" s="18">
        <v>560.4554752279911</v>
      </c>
      <c r="G41" s="18">
        <v>689.768320148985</v>
      </c>
      <c r="H41" s="13">
        <f t="shared" si="32"/>
        <v>23.07281320936154</v>
      </c>
      <c r="I41" s="14">
        <f>(G41/G$181)*100</f>
        <v>1.3903726765494582</v>
      </c>
      <c r="J41" s="19">
        <v>13562</v>
      </c>
      <c r="K41" s="19">
        <v>21773</v>
      </c>
      <c r="L41" s="13">
        <f>((K41-J41)/J41)*100</f>
        <v>60.54416752691344</v>
      </c>
      <c r="M41" s="19">
        <v>80744</v>
      </c>
      <c r="N41" s="19">
        <v>111162</v>
      </c>
      <c r="O41" s="13">
        <f t="shared" si="33"/>
        <v>37.67214901416824</v>
      </c>
      <c r="P41" s="14">
        <f>(N41/N$181)*100</f>
        <v>0.5634442184039995</v>
      </c>
      <c r="Q41" s="19">
        <v>0</v>
      </c>
      <c r="R41" s="20">
        <v>0</v>
      </c>
      <c r="S41" s="36" t="s">
        <v>41</v>
      </c>
      <c r="T41" s="19">
        <v>0</v>
      </c>
      <c r="U41" s="19">
        <v>0</v>
      </c>
      <c r="V41" s="36" t="s">
        <v>41</v>
      </c>
      <c r="W41" s="36" t="s">
        <v>41</v>
      </c>
      <c r="X41" s="18">
        <v>1503.684226000001</v>
      </c>
      <c r="Y41" s="18">
        <v>1986.3614330999244</v>
      </c>
      <c r="Z41" s="13">
        <f t="shared" si="36"/>
        <v>32.09963892378579</v>
      </c>
      <c r="AA41" s="18">
        <v>9826.798426899983</v>
      </c>
      <c r="AB41" s="18">
        <v>11989.374817969685</v>
      </c>
      <c r="AC41" s="13">
        <f t="shared" si="37"/>
        <v>22.006927354384747</v>
      </c>
      <c r="AD41" s="14">
        <f>(AB41/AB$181)*100</f>
        <v>0.892618937690098</v>
      </c>
    </row>
    <row r="42" spans="1:30" ht="14.25">
      <c r="A42" s="4"/>
      <c r="B42" s="10" t="s">
        <v>4</v>
      </c>
      <c r="C42" s="18">
        <v>22.959659041</v>
      </c>
      <c r="D42" s="18">
        <v>7.657119341152541</v>
      </c>
      <c r="E42" s="13">
        <f t="shared" si="31"/>
        <v>-66.6496818289901</v>
      </c>
      <c r="F42" s="18">
        <v>289.41815286437287</v>
      </c>
      <c r="G42" s="18">
        <v>320.05669956472883</v>
      </c>
      <c r="H42" s="13">
        <f t="shared" si="32"/>
        <v>10.58625604410992</v>
      </c>
      <c r="I42" s="14">
        <f>(G42/G$182)*100</f>
        <v>0.3549772571118026</v>
      </c>
      <c r="J42" s="19">
        <v>0</v>
      </c>
      <c r="K42" s="19">
        <v>0</v>
      </c>
      <c r="L42" s="36" t="s">
        <v>41</v>
      </c>
      <c r="M42" s="19">
        <v>4</v>
      </c>
      <c r="N42" s="19">
        <v>10</v>
      </c>
      <c r="O42" s="13">
        <f t="shared" si="33"/>
        <v>150</v>
      </c>
      <c r="P42" s="14">
        <f>(N42/N$182)*100</f>
        <v>0.5595970900951315</v>
      </c>
      <c r="Q42" s="19">
        <v>2022</v>
      </c>
      <c r="R42" s="21">
        <v>2893</v>
      </c>
      <c r="S42" s="13">
        <f t="shared" si="34"/>
        <v>43.07616221562809</v>
      </c>
      <c r="T42" s="19">
        <v>19733</v>
      </c>
      <c r="U42" s="19">
        <v>18534</v>
      </c>
      <c r="V42" s="13">
        <f t="shared" si="35"/>
        <v>-6.076116150610652</v>
      </c>
      <c r="W42" s="14">
        <f>(U42/U$182)*100</f>
        <v>0.020812738213293464</v>
      </c>
      <c r="X42" s="18">
        <v>240.57789199999996</v>
      </c>
      <c r="Y42" s="18">
        <v>507.9492189999999</v>
      </c>
      <c r="Z42" s="13">
        <f t="shared" si="36"/>
        <v>111.137114377908</v>
      </c>
      <c r="AA42" s="18">
        <v>1619.7370582000005</v>
      </c>
      <c r="AB42" s="18">
        <v>2627.0451340000004</v>
      </c>
      <c r="AC42" s="13">
        <f t="shared" si="37"/>
        <v>62.18960483125653</v>
      </c>
      <c r="AD42" s="14">
        <f>(AB42/AB$182)*100</f>
        <v>0.3443281548448464</v>
      </c>
    </row>
    <row r="43" spans="1:30" ht="14.25">
      <c r="A43" s="4"/>
      <c r="B43" s="10" t="s">
        <v>5</v>
      </c>
      <c r="C43" s="17">
        <v>0.7018003180000001</v>
      </c>
      <c r="D43" s="17">
        <v>0.8192049759999999</v>
      </c>
      <c r="E43" s="13">
        <f t="shared" si="31"/>
        <v>16.72906879475078</v>
      </c>
      <c r="F43" s="11">
        <v>4.206105516966104</v>
      </c>
      <c r="G43" s="11">
        <v>5.418132873000001</v>
      </c>
      <c r="H43" s="13">
        <f t="shared" si="32"/>
        <v>28.815904668700327</v>
      </c>
      <c r="I43" s="14">
        <f>(G43/G$183)*100</f>
        <v>0.02056036083054193</v>
      </c>
      <c r="J43" s="15">
        <v>0</v>
      </c>
      <c r="K43" s="15">
        <v>0</v>
      </c>
      <c r="L43" s="36" t="s">
        <v>41</v>
      </c>
      <c r="M43" s="15">
        <v>0</v>
      </c>
      <c r="N43" s="15">
        <v>3</v>
      </c>
      <c r="O43" s="36" t="s">
        <v>41</v>
      </c>
      <c r="P43" s="14">
        <f>(N43/N$183)*100</f>
        <v>0.13617793917385385</v>
      </c>
      <c r="Q43" s="15">
        <v>1286</v>
      </c>
      <c r="R43" s="15">
        <v>1070</v>
      </c>
      <c r="S43" s="13">
        <f t="shared" si="34"/>
        <v>-16.796267496111973</v>
      </c>
      <c r="T43" s="15">
        <v>7705</v>
      </c>
      <c r="U43" s="15">
        <v>9731</v>
      </c>
      <c r="V43" s="13">
        <f t="shared" si="35"/>
        <v>26.29461388708631</v>
      </c>
      <c r="W43" s="14">
        <f>(U43/U$183)*100</f>
        <v>0.18206934127046642</v>
      </c>
      <c r="X43" s="17">
        <v>248.07943590000002</v>
      </c>
      <c r="Y43" s="17">
        <v>292.3319461</v>
      </c>
      <c r="Z43" s="13">
        <f t="shared" si="36"/>
        <v>17.838040480645883</v>
      </c>
      <c r="AA43" s="11">
        <v>1423.2084308000003</v>
      </c>
      <c r="AB43" s="11">
        <v>1935.7509718</v>
      </c>
      <c r="AC43" s="13">
        <f t="shared" si="37"/>
        <v>36.013174873612435</v>
      </c>
      <c r="AD43" s="14">
        <f>(AB43/AB$183)*100</f>
        <v>2.483171702219339</v>
      </c>
    </row>
    <row r="44" spans="1:30" ht="14.25">
      <c r="A44" s="4"/>
      <c r="B44" s="10" t="s">
        <v>23</v>
      </c>
      <c r="C44" s="18">
        <v>0.043432217999999995</v>
      </c>
      <c r="D44" s="18">
        <v>2.929342301</v>
      </c>
      <c r="E44" s="13">
        <f t="shared" si="31"/>
        <v>6644.629760791864</v>
      </c>
      <c r="F44" s="18">
        <v>56.539774973</v>
      </c>
      <c r="G44" s="18">
        <v>81.962707899</v>
      </c>
      <c r="H44" s="13">
        <f t="shared" si="32"/>
        <v>44.96468713952339</v>
      </c>
      <c r="I44" s="14">
        <f>(G44/G$184)*100</f>
        <v>2.0519965383615473</v>
      </c>
      <c r="J44" s="19">
        <v>0</v>
      </c>
      <c r="K44" s="19">
        <v>1</v>
      </c>
      <c r="L44" s="36" t="s">
        <v>41</v>
      </c>
      <c r="M44" s="19">
        <v>4</v>
      </c>
      <c r="N44" s="19">
        <v>5</v>
      </c>
      <c r="O44" s="13">
        <f t="shared" si="33"/>
        <v>25</v>
      </c>
      <c r="P44" s="14">
        <f>(N44/N$184)*100</f>
        <v>0.021519259737465032</v>
      </c>
      <c r="Q44" s="19">
        <v>2043</v>
      </c>
      <c r="R44" s="15">
        <v>82603</v>
      </c>
      <c r="S44" s="13">
        <f t="shared" si="34"/>
        <v>3943.220753793441</v>
      </c>
      <c r="T44" s="19">
        <v>2002308</v>
      </c>
      <c r="U44" s="19">
        <v>3026975</v>
      </c>
      <c r="V44" s="13">
        <f t="shared" si="35"/>
        <v>51.174294863727255</v>
      </c>
      <c r="W44" s="14">
        <f>(U44/U$184)*100</f>
        <v>4.779344283390458</v>
      </c>
      <c r="X44" s="18">
        <v>77.4425</v>
      </c>
      <c r="Y44" s="18">
        <v>3802.3379999999997</v>
      </c>
      <c r="Z44" s="13">
        <f t="shared" si="36"/>
        <v>4809.885398844304</v>
      </c>
      <c r="AA44" s="18">
        <v>40517.910759</v>
      </c>
      <c r="AB44" s="18">
        <v>61094.4632652</v>
      </c>
      <c r="AC44" s="13">
        <f t="shared" si="37"/>
        <v>50.78384378846448</v>
      </c>
      <c r="AD44" s="14">
        <f>(AB44/AB$184)*100</f>
        <v>4.82753816101505</v>
      </c>
    </row>
    <row r="45" spans="1:30" ht="14.25">
      <c r="A45" s="4"/>
      <c r="B45" s="10"/>
      <c r="C45" s="18"/>
      <c r="D45" s="18"/>
      <c r="E45" s="13"/>
      <c r="F45" s="18"/>
      <c r="G45" s="18"/>
      <c r="H45" s="13"/>
      <c r="I45" s="14"/>
      <c r="J45" s="19"/>
      <c r="K45" s="19"/>
      <c r="L45" s="13"/>
      <c r="M45" s="19"/>
      <c r="N45" s="19"/>
      <c r="O45" s="13"/>
      <c r="P45" s="14"/>
      <c r="Q45" s="19"/>
      <c r="R45" s="15"/>
      <c r="S45" s="13"/>
      <c r="T45" s="19"/>
      <c r="U45" s="19"/>
      <c r="V45" s="13"/>
      <c r="W45" s="14"/>
      <c r="X45" s="18"/>
      <c r="Y45" s="18"/>
      <c r="Z45" s="13"/>
      <c r="AA45" s="18"/>
      <c r="AB45" s="18"/>
      <c r="AC45" s="13"/>
      <c r="AD45" s="14"/>
    </row>
    <row r="46" spans="1:30" ht="15">
      <c r="A46" s="4">
        <v>7</v>
      </c>
      <c r="B46" s="5" t="s">
        <v>38</v>
      </c>
      <c r="C46" s="6">
        <f>C47+C48+C49+C50+C51</f>
        <v>43.71758641099992</v>
      </c>
      <c r="D46" s="6">
        <f>D47+D48+D49+D50+D51</f>
        <v>44.192858308998986</v>
      </c>
      <c r="E46" s="7">
        <f aca="true" t="shared" si="38" ref="E46:E51">((D46-C46)/C46)*100</f>
        <v>1.08714121024641</v>
      </c>
      <c r="F46" s="6">
        <f>F47+F48+F49+F50+F51</f>
        <v>270.2970272880006</v>
      </c>
      <c r="G46" s="6">
        <f>G47+G48+G49+G50+G51</f>
        <v>250.27827233699188</v>
      </c>
      <c r="H46" s="7">
        <f aca="true" t="shared" si="39" ref="H46:H51">((G46-F46)/F46)*100</f>
        <v>-7.40620611031686</v>
      </c>
      <c r="I46" s="8">
        <f>(G46/G$179)*100</f>
        <v>0.12878961229868952</v>
      </c>
      <c r="J46" s="9">
        <f>J47+J48+J49+J50+J51</f>
        <v>7100</v>
      </c>
      <c r="K46" s="9">
        <f>K47+K48+K49+K50+K51</f>
        <v>9062</v>
      </c>
      <c r="L46" s="7">
        <f aca="true" t="shared" si="40" ref="L46:L51">((K46-J46)/J46)*100</f>
        <v>27.633802816901408</v>
      </c>
      <c r="M46" s="9">
        <f>M47+M48+M49+M50+M51</f>
        <v>48184</v>
      </c>
      <c r="N46" s="9">
        <f>N47+N48+N49+N50+N51</f>
        <v>54923</v>
      </c>
      <c r="O46" s="7">
        <f aca="true" t="shared" si="41" ref="O46:O51">((N46-M46)/M46)*100</f>
        <v>13.985970446621284</v>
      </c>
      <c r="P46" s="8">
        <f>(N46/N$179)*100</f>
        <v>0.26692862994359623</v>
      </c>
      <c r="Q46" s="9">
        <f>Q47+Q48+Q49+Q50+Q51</f>
        <v>3515</v>
      </c>
      <c r="R46" s="9">
        <f>R47+R48+R49+R50+R51</f>
        <v>28544</v>
      </c>
      <c r="S46" s="7">
        <f aca="true" t="shared" si="42" ref="S46:S51">((R46-Q46)/Q46)*100</f>
        <v>712.0625889046942</v>
      </c>
      <c r="T46" s="9">
        <f>T47+T48+T49+T50+T51</f>
        <v>93129</v>
      </c>
      <c r="U46" s="9">
        <f>U47+U48+U49+U50+U51</f>
        <v>185714</v>
      </c>
      <c r="V46" s="7">
        <f aca="true" t="shared" si="43" ref="V46:V51">((U46-T46)/T46)*100</f>
        <v>99.41586401657916</v>
      </c>
      <c r="W46" s="8">
        <f>(U46/U$179)*100</f>
        <v>0.11774139326639105</v>
      </c>
      <c r="X46" s="6">
        <f>X47+X48+X49+X50+X51</f>
        <v>3884.065510717014</v>
      </c>
      <c r="Y46" s="6">
        <f>Y47+Y48+Y49+Y50+Y51</f>
        <v>2678.3884718167164</v>
      </c>
      <c r="Z46" s="7">
        <f aca="true" t="shared" si="44" ref="Z46:Z51">((Y46-X46)/X46)*100</f>
        <v>-31.041624699005784</v>
      </c>
      <c r="AA46" s="6">
        <f>AA47+AA48+AA49+AA50+AA51</f>
        <v>20798.39273293951</v>
      </c>
      <c r="AB46" s="6">
        <f>AB47+AB48+AB49+AB50+AB51</f>
        <v>22184.67427862741</v>
      </c>
      <c r="AC46" s="7">
        <f aca="true" t="shared" si="45" ref="AC46:AC51">((AB46-AA46)/AA46)*100</f>
        <v>6.665330169924028</v>
      </c>
      <c r="AD46" s="8">
        <f>(AB46/AB$179)*100</f>
        <v>0.6394075438382201</v>
      </c>
    </row>
    <row r="47" spans="1:30" s="3" customFormat="1" ht="15">
      <c r="A47" s="4"/>
      <c r="B47" s="10" t="s">
        <v>2</v>
      </c>
      <c r="C47" s="18">
        <v>0.4179269</v>
      </c>
      <c r="D47" s="18">
        <v>1.7228219999999999</v>
      </c>
      <c r="E47" s="13">
        <f t="shared" si="38"/>
        <v>312.23046422711724</v>
      </c>
      <c r="F47" s="18">
        <v>9.764475269999997</v>
      </c>
      <c r="G47" s="18">
        <v>6.1113701549999995</v>
      </c>
      <c r="H47" s="13">
        <f t="shared" si="39"/>
        <v>-37.41220100401768</v>
      </c>
      <c r="I47" s="14">
        <f>(G47/G$180)*100</f>
        <v>0.025241522516606815</v>
      </c>
      <c r="J47" s="19">
        <v>27</v>
      </c>
      <c r="K47" s="19">
        <v>1173</v>
      </c>
      <c r="L47" s="13">
        <f t="shared" si="40"/>
        <v>4244.444444444444</v>
      </c>
      <c r="M47" s="19">
        <v>2344</v>
      </c>
      <c r="N47" s="19">
        <v>2205</v>
      </c>
      <c r="O47" s="13">
        <f t="shared" si="41"/>
        <v>-5.9300341296928325</v>
      </c>
      <c r="P47" s="14">
        <f>(N47/N$180)*100</f>
        <v>0.2690103712343123</v>
      </c>
      <c r="Q47" s="19">
        <v>0</v>
      </c>
      <c r="R47" s="15">
        <v>0</v>
      </c>
      <c r="S47" s="36" t="s">
        <v>41</v>
      </c>
      <c r="T47" s="19">
        <v>0</v>
      </c>
      <c r="U47" s="19">
        <v>0</v>
      </c>
      <c r="V47" s="36" t="s">
        <v>41</v>
      </c>
      <c r="W47" s="36" t="s">
        <v>41</v>
      </c>
      <c r="X47" s="18">
        <v>0.6120899999999999</v>
      </c>
      <c r="Y47" s="18">
        <v>3.349587799999989</v>
      </c>
      <c r="Z47" s="13">
        <f t="shared" si="44"/>
        <v>447.23779182799746</v>
      </c>
      <c r="AA47" s="18">
        <v>26.668489900000033</v>
      </c>
      <c r="AB47" s="18">
        <v>15.745519399999967</v>
      </c>
      <c r="AC47" s="13">
        <f t="shared" si="45"/>
        <v>-40.95833900216469</v>
      </c>
      <c r="AD47" s="14">
        <f>(AB47/AB$180)*100</f>
        <v>0.07890430384817881</v>
      </c>
    </row>
    <row r="48" spans="1:30" ht="14.25">
      <c r="A48" s="4"/>
      <c r="B48" s="10" t="s">
        <v>3</v>
      </c>
      <c r="C48" s="18">
        <v>34.15275910499992</v>
      </c>
      <c r="D48" s="18">
        <v>38.094988079999055</v>
      </c>
      <c r="E48" s="13">
        <f t="shared" si="38"/>
        <v>11.542929702631243</v>
      </c>
      <c r="F48" s="18">
        <v>202.2787922340006</v>
      </c>
      <c r="G48" s="18">
        <v>218.5447071970025</v>
      </c>
      <c r="H48" s="13">
        <f t="shared" si="39"/>
        <v>8.041334824752727</v>
      </c>
      <c r="I48" s="14">
        <f>(G48/G$181)*100</f>
        <v>0.44052268075399964</v>
      </c>
      <c r="J48" s="19">
        <v>7071</v>
      </c>
      <c r="K48" s="19">
        <v>7884</v>
      </c>
      <c r="L48" s="13">
        <f t="shared" si="40"/>
        <v>11.497666525243954</v>
      </c>
      <c r="M48" s="19">
        <v>45806</v>
      </c>
      <c r="N48" s="19">
        <v>52678</v>
      </c>
      <c r="O48" s="13">
        <f t="shared" si="41"/>
        <v>15.002401432126797</v>
      </c>
      <c r="P48" s="14">
        <f>(N48/N$181)*100</f>
        <v>0.26700774128826293</v>
      </c>
      <c r="Q48" s="19">
        <v>0</v>
      </c>
      <c r="R48" s="21">
        <v>0</v>
      </c>
      <c r="S48" s="36" t="s">
        <v>41</v>
      </c>
      <c r="T48" s="19">
        <v>0</v>
      </c>
      <c r="U48" s="19">
        <v>0</v>
      </c>
      <c r="V48" s="36" t="s">
        <v>41</v>
      </c>
      <c r="W48" s="36" t="s">
        <v>41</v>
      </c>
      <c r="X48" s="18">
        <v>1353.0388272639964</v>
      </c>
      <c r="Y48" s="18">
        <v>1881.7939410830068</v>
      </c>
      <c r="Z48" s="13">
        <f t="shared" si="44"/>
        <v>39.07907911912738</v>
      </c>
      <c r="AA48" s="18">
        <v>8750.262235795004</v>
      </c>
      <c r="AB48" s="18">
        <v>14730.718033854026</v>
      </c>
      <c r="AC48" s="13">
        <f t="shared" si="45"/>
        <v>68.34601794669149</v>
      </c>
      <c r="AD48" s="14">
        <f>(AB48/AB$181)*100</f>
        <v>1.0967142225867808</v>
      </c>
    </row>
    <row r="49" spans="1:30" ht="14.25">
      <c r="A49" s="4"/>
      <c r="B49" s="10" t="s">
        <v>4</v>
      </c>
      <c r="C49" s="18">
        <v>1.8578283849999997</v>
      </c>
      <c r="D49" s="18">
        <v>1.3089974779999307</v>
      </c>
      <c r="E49" s="13">
        <f t="shared" si="38"/>
        <v>-29.541528777969933</v>
      </c>
      <c r="F49" s="18">
        <v>30.662782982000017</v>
      </c>
      <c r="G49" s="18">
        <v>14.066122790989361</v>
      </c>
      <c r="H49" s="13">
        <f t="shared" si="39"/>
        <v>-54.12639877063148</v>
      </c>
      <c r="I49" s="14">
        <f>(G49/G$182)*100</f>
        <v>0.015600841017650354</v>
      </c>
      <c r="J49" s="19">
        <v>0</v>
      </c>
      <c r="K49" s="19">
        <v>0</v>
      </c>
      <c r="L49" s="36" t="s">
        <v>41</v>
      </c>
      <c r="M49" s="19">
        <v>0</v>
      </c>
      <c r="N49" s="19">
        <v>3</v>
      </c>
      <c r="O49" s="36" t="s">
        <v>41</v>
      </c>
      <c r="P49" s="14">
        <f>(N49/N$182)*100</f>
        <v>0.16787912702853947</v>
      </c>
      <c r="Q49" s="19">
        <v>729</v>
      </c>
      <c r="R49" s="21">
        <v>12868</v>
      </c>
      <c r="S49" s="13">
        <f t="shared" si="42"/>
        <v>1665.1577503429355</v>
      </c>
      <c r="T49" s="19">
        <v>9543</v>
      </c>
      <c r="U49" s="19">
        <v>104597</v>
      </c>
      <c r="V49" s="13">
        <f t="shared" si="43"/>
        <v>996.0599392224667</v>
      </c>
      <c r="W49" s="14">
        <f>(U49/U$182)*100</f>
        <v>0.11745710472082964</v>
      </c>
      <c r="X49" s="18">
        <v>90.84985589999997</v>
      </c>
      <c r="Y49" s="18">
        <v>115.34404189998922</v>
      </c>
      <c r="Z49" s="13">
        <f t="shared" si="44"/>
        <v>26.961172098005786</v>
      </c>
      <c r="AA49" s="18">
        <v>1593.0558606999982</v>
      </c>
      <c r="AB49" s="18">
        <v>989.0864658989111</v>
      </c>
      <c r="AC49" s="13">
        <f t="shared" si="45"/>
        <v>-37.91263129565961</v>
      </c>
      <c r="AD49" s="14">
        <f>(AB49/AB$182)*100</f>
        <v>0.12964007103540767</v>
      </c>
    </row>
    <row r="50" spans="1:30" s="3" customFormat="1" ht="15">
      <c r="A50" s="4"/>
      <c r="B50" s="10" t="s">
        <v>5</v>
      </c>
      <c r="C50" s="18">
        <v>2.7443113</v>
      </c>
      <c r="D50" s="18">
        <v>2.3788549000000003</v>
      </c>
      <c r="E50" s="13">
        <f t="shared" si="38"/>
        <v>-13.316871158166341</v>
      </c>
      <c r="F50" s="18">
        <v>11.779855399999999</v>
      </c>
      <c r="G50" s="18">
        <v>5.760035800000001</v>
      </c>
      <c r="H50" s="13">
        <f t="shared" si="39"/>
        <v>-51.10266124319318</v>
      </c>
      <c r="I50" s="14">
        <f>(G50/G$183)*100</f>
        <v>0.021857790722519855</v>
      </c>
      <c r="J50" s="19">
        <v>0</v>
      </c>
      <c r="K50" s="19">
        <v>1</v>
      </c>
      <c r="L50" s="36" t="s">
        <v>41</v>
      </c>
      <c r="M50" s="19">
        <v>6</v>
      </c>
      <c r="N50" s="19">
        <v>2</v>
      </c>
      <c r="O50" s="13">
        <f t="shared" si="41"/>
        <v>-66.66666666666666</v>
      </c>
      <c r="P50" s="14">
        <f>(N50/N$183)*100</f>
        <v>0.09078529278256922</v>
      </c>
      <c r="Q50" s="19">
        <v>0</v>
      </c>
      <c r="R50" s="21">
        <v>0</v>
      </c>
      <c r="S50" s="36" t="s">
        <v>41</v>
      </c>
      <c r="T50" s="19">
        <v>9519</v>
      </c>
      <c r="U50" s="19">
        <v>284</v>
      </c>
      <c r="V50" s="13">
        <f t="shared" si="43"/>
        <v>-97.01649332913121</v>
      </c>
      <c r="W50" s="14">
        <f>(U50/U$183)*100</f>
        <v>0.005313708038311835</v>
      </c>
      <c r="X50" s="18">
        <v>0</v>
      </c>
      <c r="Y50" s="18">
        <v>0.0231</v>
      </c>
      <c r="Z50" s="36" t="s">
        <v>41</v>
      </c>
      <c r="AA50" s="18">
        <v>0.9519</v>
      </c>
      <c r="AB50" s="18">
        <v>0.028399999999999998</v>
      </c>
      <c r="AC50" s="13">
        <f t="shared" si="45"/>
        <v>-97.01649332913121</v>
      </c>
      <c r="AD50" s="14">
        <f>(AB50/AB$183)*100</f>
        <v>3.6431378503947095E-05</v>
      </c>
    </row>
    <row r="51" spans="1:30" s="3" customFormat="1" ht="15">
      <c r="A51" s="4"/>
      <c r="B51" s="10" t="s">
        <v>23</v>
      </c>
      <c r="C51" s="18">
        <v>4.544760721000001</v>
      </c>
      <c r="D51" s="18">
        <v>0.6871958510000001</v>
      </c>
      <c r="E51" s="13">
        <f t="shared" si="38"/>
        <v>-84.87938324619225</v>
      </c>
      <c r="F51" s="18">
        <v>15.811121401999994</v>
      </c>
      <c r="G51" s="18">
        <v>5.796036394000001</v>
      </c>
      <c r="H51" s="13">
        <f t="shared" si="39"/>
        <v>-63.34202839485601</v>
      </c>
      <c r="I51" s="14">
        <f>(G51/G$184)*100</f>
        <v>0.14510802438788942</v>
      </c>
      <c r="J51" s="19">
        <v>2</v>
      </c>
      <c r="K51" s="19">
        <v>4</v>
      </c>
      <c r="L51" s="13">
        <f t="shared" si="40"/>
        <v>100</v>
      </c>
      <c r="M51" s="19">
        <v>28</v>
      </c>
      <c r="N51" s="19">
        <v>35</v>
      </c>
      <c r="O51" s="13">
        <f t="shared" si="41"/>
        <v>25</v>
      </c>
      <c r="P51" s="14">
        <f>(N51/N$184)*100</f>
        <v>0.1506348181622552</v>
      </c>
      <c r="Q51" s="19">
        <v>2786</v>
      </c>
      <c r="R51" s="21">
        <v>15676</v>
      </c>
      <c r="S51" s="13">
        <f t="shared" si="42"/>
        <v>462.67049533381186</v>
      </c>
      <c r="T51" s="19">
        <v>74067</v>
      </c>
      <c r="U51" s="19">
        <v>80833</v>
      </c>
      <c r="V51" s="13">
        <f t="shared" si="43"/>
        <v>9.134972389863231</v>
      </c>
      <c r="W51" s="14">
        <f>(U51/U$184)*100</f>
        <v>0.12762865119774722</v>
      </c>
      <c r="X51" s="18">
        <v>2439.5647375530175</v>
      </c>
      <c r="Y51" s="18">
        <v>677.8778010337205</v>
      </c>
      <c r="Z51" s="13">
        <f t="shared" si="44"/>
        <v>-72.21316611939311</v>
      </c>
      <c r="AA51" s="18">
        <v>10427.454246544505</v>
      </c>
      <c r="AB51" s="18">
        <v>6449.095859474477</v>
      </c>
      <c r="AC51" s="13">
        <f t="shared" si="45"/>
        <v>-38.15272925688831</v>
      </c>
      <c r="AD51" s="14">
        <f>(AB51/AB$184)*100</f>
        <v>0.509592108707353</v>
      </c>
    </row>
    <row r="52" spans="1:30" s="3" customFormat="1" ht="15">
      <c r="A52" s="4"/>
      <c r="B52" s="10"/>
      <c r="C52" s="18"/>
      <c r="D52" s="18"/>
      <c r="E52" s="13"/>
      <c r="F52" s="18"/>
      <c r="G52" s="18"/>
      <c r="H52" s="13"/>
      <c r="I52" s="14"/>
      <c r="J52" s="19"/>
      <c r="K52" s="19"/>
      <c r="L52" s="13"/>
      <c r="M52" s="19"/>
      <c r="N52" s="19"/>
      <c r="O52" s="13"/>
      <c r="P52" s="14"/>
      <c r="Q52" s="19"/>
      <c r="R52" s="21"/>
      <c r="S52" s="13"/>
      <c r="T52" s="19"/>
      <c r="U52" s="19"/>
      <c r="V52" s="13"/>
      <c r="W52" s="14"/>
      <c r="X52" s="18"/>
      <c r="Y52" s="18"/>
      <c r="Z52" s="13"/>
      <c r="AA52" s="18"/>
      <c r="AB52" s="18"/>
      <c r="AC52" s="13"/>
      <c r="AD52" s="14"/>
    </row>
    <row r="53" spans="1:30" ht="15">
      <c r="A53" s="4">
        <v>8</v>
      </c>
      <c r="B53" s="5" t="s">
        <v>18</v>
      </c>
      <c r="C53" s="6">
        <f>C54+C55+C56+C57+C58</f>
        <v>66.958070849647</v>
      </c>
      <c r="D53" s="6">
        <f>D54+D55+D56+D57+D58</f>
        <v>88.33976135310348</v>
      </c>
      <c r="E53" s="7">
        <f aca="true" t="shared" si="46" ref="E53:E58">((D53-C53)/C53)*100</f>
        <v>31.932954806103414</v>
      </c>
      <c r="F53" s="6">
        <f>F54+F55+F56+F57+F58</f>
        <v>499.5910312343208</v>
      </c>
      <c r="G53" s="6">
        <f>G54+G55+G56+G57+G58</f>
        <v>603.3634832923008</v>
      </c>
      <c r="H53" s="7">
        <f aca="true" t="shared" si="47" ref="H53:H58">((G53-F53)/F53)*100</f>
        <v>20.77148018482103</v>
      </c>
      <c r="I53" s="8">
        <f>(G53/G$179)*100</f>
        <v>0.3104822019219162</v>
      </c>
      <c r="J53" s="9">
        <f>J54+J55+J56+J57+J58</f>
        <v>18367</v>
      </c>
      <c r="K53" s="9">
        <f>K54+K55+K56+K57+K58</f>
        <v>18927</v>
      </c>
      <c r="L53" s="7">
        <f>((K53-J53)/J53)*100</f>
        <v>3.0489464801001795</v>
      </c>
      <c r="M53" s="9">
        <f>M54+M55+M56+M57+M58</f>
        <v>129478</v>
      </c>
      <c r="N53" s="9">
        <f>N54+N55+N56+N57+N58</f>
        <v>139627</v>
      </c>
      <c r="O53" s="7">
        <f>((N53-M53)/M53)*100</f>
        <v>7.83839725667681</v>
      </c>
      <c r="P53" s="8">
        <f>(N53/N$179)*100</f>
        <v>0.6785944652173862</v>
      </c>
      <c r="Q53" s="9">
        <f>Q54+Q55+Q56+Q57+Q58</f>
        <v>103298</v>
      </c>
      <c r="R53" s="9">
        <f>R54+R55+R56+R57+R58</f>
        <v>139282</v>
      </c>
      <c r="S53" s="7">
        <f aca="true" t="shared" si="48" ref="S53:S58">((R53-Q53)/Q53)*100</f>
        <v>34.83513717593758</v>
      </c>
      <c r="T53" s="9">
        <f>T54+T55+T56+T57+T58</f>
        <v>1221349</v>
      </c>
      <c r="U53" s="9">
        <f>U54+U55+U56+U57+U58</f>
        <v>1377588</v>
      </c>
      <c r="V53" s="7">
        <f aca="true" t="shared" si="49" ref="V53:V58">((U53-T53)/T53)*100</f>
        <v>12.792330447726243</v>
      </c>
      <c r="W53" s="8">
        <f>(U53/U$179)*100</f>
        <v>0.8733812769476783</v>
      </c>
      <c r="X53" s="6">
        <f>X54+X55+X56+X57+X58</f>
        <v>5712.4316862665</v>
      </c>
      <c r="Y53" s="6">
        <f>Y54+Y55+Y56+Y57+Y58</f>
        <v>5362.209665599999</v>
      </c>
      <c r="Z53" s="7">
        <f aca="true" t="shared" si="50" ref="Z53:Z58">((Y53-X53)/X53)*100</f>
        <v>-6.1308745539746985</v>
      </c>
      <c r="AA53" s="6">
        <f>AA54+AA55+AA56+AA57+AA58</f>
        <v>65683.3026148542</v>
      </c>
      <c r="AB53" s="6">
        <f>AB54+AB55+AB56+AB57+AB58</f>
        <v>49730.248864230496</v>
      </c>
      <c r="AC53" s="7">
        <f aca="true" t="shared" si="51" ref="AC53:AC58">((AB53-AA53)/AA53)*100</f>
        <v>-24.28783741914941</v>
      </c>
      <c r="AD53" s="8">
        <f>(AB53/AB$179)*100</f>
        <v>1.4333271645721193</v>
      </c>
    </row>
    <row r="54" spans="1:30" ht="14.25">
      <c r="A54" s="4"/>
      <c r="B54" s="10" t="s">
        <v>2</v>
      </c>
      <c r="C54" s="18">
        <v>4.155830459300006</v>
      </c>
      <c r="D54" s="18">
        <v>11.162183362999999</v>
      </c>
      <c r="E54" s="13">
        <f t="shared" si="46"/>
        <v>168.5909223755995</v>
      </c>
      <c r="F54" s="18">
        <v>26.700176451600004</v>
      </c>
      <c r="G54" s="18">
        <v>90.03408408470001</v>
      </c>
      <c r="H54" s="13">
        <f t="shared" si="47"/>
        <v>237.20407896145096</v>
      </c>
      <c r="I54" s="14">
        <f>(G54/G$180)*100</f>
        <v>0.37186380517742135</v>
      </c>
      <c r="J54" s="19">
        <v>71</v>
      </c>
      <c r="K54" s="19">
        <v>186</v>
      </c>
      <c r="L54" s="13">
        <f>((K54-J54)/J54)*100</f>
        <v>161.9718309859155</v>
      </c>
      <c r="M54" s="19">
        <v>396</v>
      </c>
      <c r="N54" s="19">
        <v>1937</v>
      </c>
      <c r="O54" s="13">
        <f>((N54-M54)/M54)*100</f>
        <v>389.14141414141415</v>
      </c>
      <c r="P54" s="14">
        <f>(N54/N$180)*100</f>
        <v>0.23631432611377004</v>
      </c>
      <c r="Q54" s="19">
        <v>0</v>
      </c>
      <c r="R54" s="21">
        <v>0</v>
      </c>
      <c r="S54" s="36" t="s">
        <v>41</v>
      </c>
      <c r="T54" s="19">
        <v>0</v>
      </c>
      <c r="U54" s="19">
        <v>0</v>
      </c>
      <c r="V54" s="36" t="s">
        <v>41</v>
      </c>
      <c r="W54" s="36" t="s">
        <v>41</v>
      </c>
      <c r="X54" s="18">
        <v>4.0707297</v>
      </c>
      <c r="Y54" s="18">
        <v>21.6656071</v>
      </c>
      <c r="Z54" s="13">
        <f t="shared" si="50"/>
        <v>432.2290767672439</v>
      </c>
      <c r="AA54" s="18">
        <v>30.433201200000003</v>
      </c>
      <c r="AB54" s="18">
        <v>235.0452559</v>
      </c>
      <c r="AC54" s="13">
        <f t="shared" si="51"/>
        <v>672.3316858957314</v>
      </c>
      <c r="AD54" s="14">
        <f>(AB54/AB$180)*100</f>
        <v>1.177864116035866</v>
      </c>
    </row>
    <row r="55" spans="1:30" ht="14.25">
      <c r="A55" s="4"/>
      <c r="B55" s="10" t="s">
        <v>3</v>
      </c>
      <c r="C55" s="18">
        <v>59.98273810469999</v>
      </c>
      <c r="D55" s="18">
        <v>71.16434514</v>
      </c>
      <c r="E55" s="13">
        <f t="shared" si="46"/>
        <v>18.64137481650552</v>
      </c>
      <c r="F55" s="18">
        <v>418.943090467495</v>
      </c>
      <c r="G55" s="18">
        <v>453.42541980130017</v>
      </c>
      <c r="H55" s="13">
        <f t="shared" si="47"/>
        <v>8.230790796746797</v>
      </c>
      <c r="I55" s="14">
        <f>(G55/G$181)*100</f>
        <v>0.9139740056610992</v>
      </c>
      <c r="J55" s="19">
        <v>18289</v>
      </c>
      <c r="K55" s="19">
        <v>18739</v>
      </c>
      <c r="L55" s="13">
        <f>((K55-J55)/J55)*100</f>
        <v>2.4604953797364533</v>
      </c>
      <c r="M55" s="19">
        <v>128980</v>
      </c>
      <c r="N55" s="19">
        <v>137660</v>
      </c>
      <c r="O55" s="13">
        <f>((N55-M55)/M55)*100</f>
        <v>6.7297255388432315</v>
      </c>
      <c r="P55" s="14">
        <f>(N55/N$181)*100</f>
        <v>0.6977540086135061</v>
      </c>
      <c r="Q55" s="19">
        <v>0</v>
      </c>
      <c r="R55" s="21">
        <v>0</v>
      </c>
      <c r="S55" s="36" t="s">
        <v>41</v>
      </c>
      <c r="T55" s="19">
        <v>0</v>
      </c>
      <c r="U55" s="19">
        <v>0</v>
      </c>
      <c r="V55" s="36" t="s">
        <v>41</v>
      </c>
      <c r="W55" s="36" t="s">
        <v>41</v>
      </c>
      <c r="X55" s="18">
        <v>1393.8805572</v>
      </c>
      <c r="Y55" s="18">
        <v>1546.9271818000002</v>
      </c>
      <c r="Z55" s="13">
        <f t="shared" si="50"/>
        <v>10.979895214797827</v>
      </c>
      <c r="AA55" s="18">
        <v>9730.4740621</v>
      </c>
      <c r="AB55" s="18">
        <v>11438.552078600002</v>
      </c>
      <c r="AC55" s="13">
        <f t="shared" si="51"/>
        <v>17.553903392568827</v>
      </c>
      <c r="AD55" s="14">
        <f>(AB55/AB$181)*100</f>
        <v>0.8516097261226362</v>
      </c>
    </row>
    <row r="56" spans="1:30" ht="14.25">
      <c r="A56" s="4"/>
      <c r="B56" s="10" t="s">
        <v>4</v>
      </c>
      <c r="C56" s="18">
        <v>0.04109154067796607</v>
      </c>
      <c r="D56" s="18">
        <v>0.05105299084745763</v>
      </c>
      <c r="E56" s="13">
        <f t="shared" si="46"/>
        <v>24.24209461397258</v>
      </c>
      <c r="F56" s="18">
        <v>0.4184239403779661</v>
      </c>
      <c r="G56" s="18">
        <v>0.3085408844067797</v>
      </c>
      <c r="H56" s="13">
        <f t="shared" si="47"/>
        <v>-26.261178046344114</v>
      </c>
      <c r="I56" s="14">
        <f>(G56/G$182)*100</f>
        <v>0.00034220498118777196</v>
      </c>
      <c r="J56" s="19">
        <v>0</v>
      </c>
      <c r="K56" s="19">
        <v>0</v>
      </c>
      <c r="L56" s="36" t="s">
        <v>41</v>
      </c>
      <c r="M56" s="19">
        <v>1</v>
      </c>
      <c r="N56" s="19">
        <v>0</v>
      </c>
      <c r="O56" s="13">
        <f>((N56-M56)/M56)*100</f>
        <v>-100</v>
      </c>
      <c r="P56" s="14">
        <f>(N56/N$182)*100</f>
        <v>0</v>
      </c>
      <c r="Q56" s="19">
        <v>196</v>
      </c>
      <c r="R56" s="15">
        <v>204</v>
      </c>
      <c r="S56" s="13">
        <f t="shared" si="48"/>
        <v>4.081632653061225</v>
      </c>
      <c r="T56" s="19">
        <v>2331</v>
      </c>
      <c r="U56" s="19">
        <v>1182</v>
      </c>
      <c r="V56" s="13">
        <f t="shared" si="49"/>
        <v>-49.29214929214929</v>
      </c>
      <c r="W56" s="14">
        <f>(U56/U$182)*100</f>
        <v>0.0013273258103006838</v>
      </c>
      <c r="X56" s="18">
        <v>3.16745</v>
      </c>
      <c r="Y56" s="18">
        <v>3.6786250000000003</v>
      </c>
      <c r="Z56" s="13">
        <f t="shared" si="50"/>
        <v>16.138376296389843</v>
      </c>
      <c r="AA56" s="18">
        <v>35.4520609</v>
      </c>
      <c r="AB56" s="18">
        <v>24.2379</v>
      </c>
      <c r="AC56" s="13">
        <f t="shared" si="51"/>
        <v>-31.631901264166</v>
      </c>
      <c r="AD56" s="14">
        <f>(AB56/AB$182)*100</f>
        <v>0.0031768740004883</v>
      </c>
    </row>
    <row r="57" spans="1:30" s="3" customFormat="1" ht="15">
      <c r="A57" s="4"/>
      <c r="B57" s="10" t="s">
        <v>5</v>
      </c>
      <c r="C57" s="18">
        <v>1.6997970937067777</v>
      </c>
      <c r="D57" s="18">
        <v>0.354206821444326</v>
      </c>
      <c r="E57" s="13">
        <f t="shared" si="46"/>
        <v>-79.16181744540457</v>
      </c>
      <c r="F57" s="18">
        <v>33.21436752691915</v>
      </c>
      <c r="G57" s="18">
        <v>6.735586776152668</v>
      </c>
      <c r="H57" s="13">
        <f t="shared" si="47"/>
        <v>-79.7208639583647</v>
      </c>
      <c r="I57" s="14">
        <f>(G57/G$183)*100</f>
        <v>0.025559744983966452</v>
      </c>
      <c r="J57" s="19">
        <v>7</v>
      </c>
      <c r="K57" s="19">
        <v>2</v>
      </c>
      <c r="L57" s="13">
        <f>((K57-J57)/J57)*100</f>
        <v>-71.42857142857143</v>
      </c>
      <c r="M57" s="19">
        <v>101</v>
      </c>
      <c r="N57" s="19">
        <v>30</v>
      </c>
      <c r="O57" s="13">
        <f>((N57-M57)/M57)*100</f>
        <v>-70.29702970297029</v>
      </c>
      <c r="P57" s="14">
        <f>(N57/N$183)*100</f>
        <v>1.3617793917385383</v>
      </c>
      <c r="Q57" s="19">
        <v>75271</v>
      </c>
      <c r="R57" s="22">
        <v>1998</v>
      </c>
      <c r="S57" s="13">
        <f t="shared" si="48"/>
        <v>-97.34559126356764</v>
      </c>
      <c r="T57" s="19">
        <v>890265</v>
      </c>
      <c r="U57" s="19">
        <v>43063</v>
      </c>
      <c r="V57" s="13">
        <f t="shared" si="49"/>
        <v>-95.16290093399157</v>
      </c>
      <c r="W57" s="14">
        <f>(U57/U$183)*100</f>
        <v>0.8057190466683892</v>
      </c>
      <c r="X57" s="18">
        <v>392.6819276</v>
      </c>
      <c r="Y57" s="18">
        <v>3.0591107999999996</v>
      </c>
      <c r="Z57" s="13">
        <f t="shared" si="50"/>
        <v>-99.22096980151423</v>
      </c>
      <c r="AA57" s="18">
        <v>26132.152795600006</v>
      </c>
      <c r="AB57" s="18">
        <v>1428.8704673999998</v>
      </c>
      <c r="AC57" s="13">
        <f t="shared" si="51"/>
        <v>-94.53213641227222</v>
      </c>
      <c r="AD57" s="14">
        <f>(AB57/AB$183)*100</f>
        <v>1.8329479165831406</v>
      </c>
    </row>
    <row r="58" spans="1:30" s="3" customFormat="1" ht="15">
      <c r="A58" s="4"/>
      <c r="B58" s="10" t="s">
        <v>23</v>
      </c>
      <c r="C58" s="18">
        <v>1.078613651262254</v>
      </c>
      <c r="D58" s="18">
        <v>5.607973037811715</v>
      </c>
      <c r="E58" s="13">
        <f t="shared" si="46"/>
        <v>419.9241666605046</v>
      </c>
      <c r="F58" s="18">
        <v>20.3149728479287</v>
      </c>
      <c r="G58" s="18">
        <v>52.85985174574109</v>
      </c>
      <c r="H58" s="13">
        <f t="shared" si="47"/>
        <v>160.20143930997497</v>
      </c>
      <c r="I58" s="14">
        <f>(G58/G$184)*100</f>
        <v>1.3233851782230917</v>
      </c>
      <c r="J58" s="19">
        <v>0</v>
      </c>
      <c r="K58" s="19">
        <v>0</v>
      </c>
      <c r="L58" s="36" t="s">
        <v>41</v>
      </c>
      <c r="M58" s="19">
        <v>0</v>
      </c>
      <c r="N58" s="19">
        <v>0</v>
      </c>
      <c r="O58" s="36" t="s">
        <v>41</v>
      </c>
      <c r="P58" s="14">
        <f>(N58/N$184)*100</f>
        <v>0</v>
      </c>
      <c r="Q58" s="19">
        <v>27831</v>
      </c>
      <c r="R58" s="15">
        <v>137080</v>
      </c>
      <c r="S58" s="13">
        <f t="shared" si="48"/>
        <v>392.54428514965326</v>
      </c>
      <c r="T58" s="19">
        <v>328753</v>
      </c>
      <c r="U58" s="19">
        <v>1333343</v>
      </c>
      <c r="V58" s="13">
        <f t="shared" si="49"/>
        <v>305.5759186988408</v>
      </c>
      <c r="W58" s="14">
        <f>(U58/U$184)*100</f>
        <v>2.1052388093224033</v>
      </c>
      <c r="X58" s="18">
        <v>3918.6310217664995</v>
      </c>
      <c r="Y58" s="18">
        <v>3786.8791408999996</v>
      </c>
      <c r="Z58" s="13">
        <f t="shared" si="50"/>
        <v>-3.3621915443089323</v>
      </c>
      <c r="AA58" s="18">
        <v>29754.790495054196</v>
      </c>
      <c r="AB58" s="18">
        <v>36603.5431623305</v>
      </c>
      <c r="AC58" s="13">
        <f t="shared" si="51"/>
        <v>23.01731100548227</v>
      </c>
      <c r="AD58" s="14">
        <f>(AB58/AB$184)*100</f>
        <v>2.892324312228877</v>
      </c>
    </row>
    <row r="59" spans="1:30" s="3" customFormat="1" ht="15">
      <c r="A59" s="4"/>
      <c r="B59" s="10"/>
      <c r="C59" s="18"/>
      <c r="D59" s="18"/>
      <c r="E59" s="13"/>
      <c r="F59" s="18"/>
      <c r="G59" s="18"/>
      <c r="H59" s="13"/>
      <c r="I59" s="14"/>
      <c r="J59" s="19"/>
      <c r="K59" s="19"/>
      <c r="L59" s="13"/>
      <c r="M59" s="19"/>
      <c r="N59" s="19"/>
      <c r="O59" s="13"/>
      <c r="P59" s="14"/>
      <c r="Q59" s="19"/>
      <c r="R59" s="15"/>
      <c r="S59" s="13"/>
      <c r="T59" s="19"/>
      <c r="U59" s="19"/>
      <c r="V59" s="13"/>
      <c r="W59" s="14"/>
      <c r="X59" s="18"/>
      <c r="Y59" s="18"/>
      <c r="Z59" s="13"/>
      <c r="AA59" s="18"/>
      <c r="AB59" s="18"/>
      <c r="AC59" s="13"/>
      <c r="AD59" s="14"/>
    </row>
    <row r="60" spans="1:30" s="3" customFormat="1" ht="15">
      <c r="A60" s="4">
        <v>9</v>
      </c>
      <c r="B60" s="5" t="s">
        <v>15</v>
      </c>
      <c r="C60" s="6">
        <f>C61+C62+C63+C64+C65</f>
        <v>75.51769238299994</v>
      </c>
      <c r="D60" s="6">
        <f>D61+D62+D63+D64+D65</f>
        <v>58.50497618799999</v>
      </c>
      <c r="E60" s="7">
        <f aca="true" t="shared" si="52" ref="E60:E65">((D60-C60)/C60)*100</f>
        <v>-22.528119779822273</v>
      </c>
      <c r="F60" s="6">
        <f>F61+F62+F63+F64+F65</f>
        <v>417.4692044873899</v>
      </c>
      <c r="G60" s="6">
        <f>G61+G62+G63+G64+G65</f>
        <v>541.5283610860012</v>
      </c>
      <c r="H60" s="7">
        <f aca="true" t="shared" si="53" ref="H60:H65">((G60-F60)/F60)*100</f>
        <v>29.716960021265137</v>
      </c>
      <c r="I60" s="8">
        <f>(G60/G$179)*100</f>
        <v>0.27866273417096216</v>
      </c>
      <c r="J60" s="9">
        <f>J61+J62+J63+J64+J65</f>
        <v>6937</v>
      </c>
      <c r="K60" s="9">
        <f>K61+K62+K63+K64+K65</f>
        <v>6320</v>
      </c>
      <c r="L60" s="7">
        <f aca="true" t="shared" si="54" ref="L60:L65">((K60-J60)/J60)*100</f>
        <v>-8.894334726827159</v>
      </c>
      <c r="M60" s="9">
        <f>M61+M62+M63+M64+M65</f>
        <v>44113</v>
      </c>
      <c r="N60" s="9">
        <f>N61+N62+N63+N64+N65</f>
        <v>46548</v>
      </c>
      <c r="O60" s="7">
        <f aca="true" t="shared" si="55" ref="O60:O65">((N60-M60)/M60)*100</f>
        <v>5.519914764355178</v>
      </c>
      <c r="P60" s="8">
        <f>(N60/N$179)*100</f>
        <v>0.2262256953665043</v>
      </c>
      <c r="Q60" s="9">
        <f>Q61+Q62+Q63+Q64+Q65</f>
        <v>62831</v>
      </c>
      <c r="R60" s="9">
        <f>R61+R62+R63+R64+R65</f>
        <v>30045</v>
      </c>
      <c r="S60" s="7">
        <f aca="true" t="shared" si="56" ref="S60:S65">((R60-Q60)/Q60)*100</f>
        <v>-52.18124811000939</v>
      </c>
      <c r="T60" s="9">
        <f>T61+T62+T63+T64+T65</f>
        <v>460903</v>
      </c>
      <c r="U60" s="9">
        <f>U61+U62+U63+U64+U65</f>
        <v>467822</v>
      </c>
      <c r="V60" s="7">
        <f aca="true" t="shared" si="57" ref="V60:V65">((U60-T60)/T60)*100</f>
        <v>1.5011835462125436</v>
      </c>
      <c r="W60" s="8">
        <f>(U60/U$179)*100</f>
        <v>0.2965959167357851</v>
      </c>
      <c r="X60" s="6">
        <f>X61+X62+X63+X64+X65</f>
        <v>6261.999444399999</v>
      </c>
      <c r="Y60" s="6">
        <f>Y61+Y62+Y63+Y64+Y65</f>
        <v>3303.1598958</v>
      </c>
      <c r="Z60" s="7">
        <f aca="true" t="shared" si="58" ref="Z60:Z65">((Y60-X60)/X60)*100</f>
        <v>-47.250715604039854</v>
      </c>
      <c r="AA60" s="6">
        <f>AA61+AA62+AA63+AA64+AA65</f>
        <v>49629.453882877366</v>
      </c>
      <c r="AB60" s="6">
        <f>AB61+AB62+AB63+AB64+AB65</f>
        <v>48995.9190527</v>
      </c>
      <c r="AC60" s="7">
        <f aca="true" t="shared" si="59" ref="AC60:AC65">((AB60-AA60)/AA60)*100</f>
        <v>-1.2765299244929602</v>
      </c>
      <c r="AD60" s="8">
        <f>(AB60/AB$179)*100</f>
        <v>1.4121622822186182</v>
      </c>
    </row>
    <row r="61" spans="1:30" s="3" customFormat="1" ht="15">
      <c r="A61" s="4"/>
      <c r="B61" s="10" t="s">
        <v>2</v>
      </c>
      <c r="C61" s="18">
        <v>0.806126505</v>
      </c>
      <c r="D61" s="18">
        <v>0.489874533</v>
      </c>
      <c r="E61" s="13">
        <f t="shared" si="52"/>
        <v>-39.2310598942532</v>
      </c>
      <c r="F61" s="18">
        <v>3.9765289580000003</v>
      </c>
      <c r="G61" s="18">
        <v>4.004394948000001</v>
      </c>
      <c r="H61" s="13">
        <f t="shared" si="53"/>
        <v>0.7007616515388255</v>
      </c>
      <c r="I61" s="14">
        <f>(G61/G$180)*100</f>
        <v>0.016539175779204395</v>
      </c>
      <c r="J61" s="19">
        <v>27</v>
      </c>
      <c r="K61" s="19">
        <v>24</v>
      </c>
      <c r="L61" s="13">
        <f t="shared" si="54"/>
        <v>-11.11111111111111</v>
      </c>
      <c r="M61" s="19">
        <v>221</v>
      </c>
      <c r="N61" s="19">
        <v>237</v>
      </c>
      <c r="O61" s="13">
        <f t="shared" si="55"/>
        <v>7.239819004524888</v>
      </c>
      <c r="P61" s="14">
        <f>(N61/N$180)*100</f>
        <v>0.028914039901375067</v>
      </c>
      <c r="Q61" s="19">
        <v>0</v>
      </c>
      <c r="R61" s="15">
        <v>0</v>
      </c>
      <c r="S61" s="36" t="s">
        <v>41</v>
      </c>
      <c r="T61" s="19">
        <v>0</v>
      </c>
      <c r="U61" s="19">
        <v>0</v>
      </c>
      <c r="V61" s="36" t="s">
        <v>41</v>
      </c>
      <c r="W61" s="36" t="s">
        <v>41</v>
      </c>
      <c r="X61" s="18">
        <v>1.3562432999999998</v>
      </c>
      <c r="Y61" s="18">
        <v>0.7043358000000001</v>
      </c>
      <c r="Z61" s="13">
        <f t="shared" si="58"/>
        <v>-48.06714989854695</v>
      </c>
      <c r="AA61" s="18">
        <v>9.6326526</v>
      </c>
      <c r="AB61" s="18">
        <v>7.6452999</v>
      </c>
      <c r="AC61" s="13">
        <f t="shared" si="59"/>
        <v>-20.63141672938563</v>
      </c>
      <c r="AD61" s="14">
        <f>(AB61/AB$180)*100</f>
        <v>0.038312300216660516</v>
      </c>
    </row>
    <row r="62" spans="1:30" ht="14.25">
      <c r="A62" s="4"/>
      <c r="B62" s="10" t="s">
        <v>3</v>
      </c>
      <c r="C62" s="18">
        <v>39.733993600000005</v>
      </c>
      <c r="D62" s="18">
        <v>43.329502999999995</v>
      </c>
      <c r="E62" s="13">
        <f t="shared" si="52"/>
        <v>9.048950468447224</v>
      </c>
      <c r="F62" s="18">
        <v>191.09875639999998</v>
      </c>
      <c r="G62" s="18">
        <v>245.42094999999998</v>
      </c>
      <c r="H62" s="13">
        <f t="shared" si="53"/>
        <v>28.42624129185594</v>
      </c>
      <c r="I62" s="14">
        <f>(G62/G$181)*100</f>
        <v>0.4946973834041961</v>
      </c>
      <c r="J62" s="19">
        <v>6905</v>
      </c>
      <c r="K62" s="19">
        <v>6293</v>
      </c>
      <c r="L62" s="13">
        <f t="shared" si="54"/>
        <v>-8.86314265025344</v>
      </c>
      <c r="M62" s="19">
        <v>43837</v>
      </c>
      <c r="N62" s="19">
        <v>46274</v>
      </c>
      <c r="O62" s="13">
        <f t="shared" si="55"/>
        <v>5.559230786778293</v>
      </c>
      <c r="P62" s="14">
        <f>(N62/N$181)*100</f>
        <v>0.23454793690673675</v>
      </c>
      <c r="Q62" s="19">
        <v>0</v>
      </c>
      <c r="R62" s="20">
        <v>0</v>
      </c>
      <c r="S62" s="36" t="s">
        <v>41</v>
      </c>
      <c r="T62" s="19">
        <v>0</v>
      </c>
      <c r="U62" s="19">
        <v>0</v>
      </c>
      <c r="V62" s="36" t="s">
        <v>41</v>
      </c>
      <c r="W62" s="36" t="s">
        <v>41</v>
      </c>
      <c r="X62" s="18">
        <v>723.9631861999998</v>
      </c>
      <c r="Y62" s="18">
        <v>801.8696108000003</v>
      </c>
      <c r="Z62" s="13">
        <f t="shared" si="58"/>
        <v>10.761103062287246</v>
      </c>
      <c r="AA62" s="18">
        <v>4377.334325899999</v>
      </c>
      <c r="AB62" s="18">
        <v>5050.3380754</v>
      </c>
      <c r="AC62" s="13">
        <f t="shared" si="59"/>
        <v>15.374739496545722</v>
      </c>
      <c r="AD62" s="14">
        <f>(AB62/AB$181)*100</f>
        <v>0.3760018746834711</v>
      </c>
    </row>
    <row r="63" spans="1:30" ht="14.25" customHeight="1">
      <c r="A63" s="4"/>
      <c r="B63" s="10" t="s">
        <v>4</v>
      </c>
      <c r="C63" s="12">
        <v>6.522858509000003</v>
      </c>
      <c r="D63" s="12">
        <v>6.035382051</v>
      </c>
      <c r="E63" s="13">
        <f t="shared" si="52"/>
        <v>-7.473356310387554</v>
      </c>
      <c r="F63" s="12">
        <v>47.235590217</v>
      </c>
      <c r="G63" s="12">
        <v>52.844701773000004</v>
      </c>
      <c r="H63" s="13">
        <f t="shared" si="53"/>
        <v>11.87475700045618</v>
      </c>
      <c r="I63" s="14">
        <f>(G63/G$182)*100</f>
        <v>0.058610450316403925</v>
      </c>
      <c r="J63" s="16">
        <v>0</v>
      </c>
      <c r="K63" s="16">
        <v>0</v>
      </c>
      <c r="L63" s="36" t="s">
        <v>41</v>
      </c>
      <c r="M63" s="16">
        <v>14</v>
      </c>
      <c r="N63" s="16">
        <v>3</v>
      </c>
      <c r="O63" s="13">
        <f t="shared" si="55"/>
        <v>-78.57142857142857</v>
      </c>
      <c r="P63" s="14">
        <f>(N63/N$182)*100</f>
        <v>0.16787912702853947</v>
      </c>
      <c r="Q63" s="16">
        <v>3566</v>
      </c>
      <c r="R63" s="15">
        <v>5839</v>
      </c>
      <c r="S63" s="13">
        <f t="shared" si="56"/>
        <v>63.74088614694335</v>
      </c>
      <c r="T63" s="16">
        <v>25165</v>
      </c>
      <c r="U63" s="16">
        <v>46576</v>
      </c>
      <c r="V63" s="13">
        <f t="shared" si="57"/>
        <v>85.0824557917743</v>
      </c>
      <c r="W63" s="14">
        <f>(U63/U$182)*100</f>
        <v>0.052302476261053006</v>
      </c>
      <c r="X63" s="12">
        <v>543.1244228</v>
      </c>
      <c r="Y63" s="12">
        <v>484.7919627</v>
      </c>
      <c r="Z63" s="13">
        <f t="shared" si="58"/>
        <v>-10.740165172332965</v>
      </c>
      <c r="AA63" s="12">
        <v>4015.3790778000002</v>
      </c>
      <c r="AB63" s="12">
        <v>4585.4913814</v>
      </c>
      <c r="AC63" s="13">
        <f t="shared" si="59"/>
        <v>14.19821871244995</v>
      </c>
      <c r="AD63" s="14">
        <f>(AB63/AB$182)*100</f>
        <v>0.6010227102609069</v>
      </c>
    </row>
    <row r="64" spans="1:30" ht="14.25">
      <c r="A64" s="4"/>
      <c r="B64" s="10" t="s">
        <v>5</v>
      </c>
      <c r="C64" s="12">
        <v>0</v>
      </c>
      <c r="D64" s="12">
        <v>0</v>
      </c>
      <c r="E64" s="36" t="s">
        <v>41</v>
      </c>
      <c r="F64" s="12">
        <v>0</v>
      </c>
      <c r="G64" s="12">
        <v>0</v>
      </c>
      <c r="H64" s="36" t="s">
        <v>41</v>
      </c>
      <c r="I64" s="14">
        <f>(G64/G$183)*100</f>
        <v>0</v>
      </c>
      <c r="J64" s="16">
        <v>0</v>
      </c>
      <c r="K64" s="16">
        <v>0</v>
      </c>
      <c r="L64" s="36" t="s">
        <v>41</v>
      </c>
      <c r="M64" s="16">
        <v>0</v>
      </c>
      <c r="N64" s="16">
        <v>0</v>
      </c>
      <c r="O64" s="36" t="s">
        <v>41</v>
      </c>
      <c r="P64" s="14">
        <f>(N64/N$183)*100</f>
        <v>0</v>
      </c>
      <c r="Q64" s="16">
        <v>0</v>
      </c>
      <c r="R64" s="15">
        <v>0</v>
      </c>
      <c r="S64" s="36" t="s">
        <v>41</v>
      </c>
      <c r="T64" s="16">
        <v>0</v>
      </c>
      <c r="U64" s="16">
        <v>0</v>
      </c>
      <c r="V64" s="13" t="e">
        <f t="shared" si="57"/>
        <v>#DIV/0!</v>
      </c>
      <c r="W64" s="14">
        <f>(U64/U$183)*100</f>
        <v>0</v>
      </c>
      <c r="X64" s="12">
        <v>0</v>
      </c>
      <c r="Y64" s="12">
        <v>0</v>
      </c>
      <c r="Z64" s="36" t="s">
        <v>41</v>
      </c>
      <c r="AA64" s="12">
        <v>0</v>
      </c>
      <c r="AB64" s="12">
        <v>0</v>
      </c>
      <c r="AC64" s="36" t="s">
        <v>41</v>
      </c>
      <c r="AD64" s="14">
        <f>(AB64/AB$183)*100</f>
        <v>0</v>
      </c>
    </row>
    <row r="65" spans="1:30" ht="14.25">
      <c r="A65" s="4"/>
      <c r="B65" s="10" t="s">
        <v>23</v>
      </c>
      <c r="C65" s="12">
        <v>28.454713768999937</v>
      </c>
      <c r="D65" s="12">
        <v>8.650216604</v>
      </c>
      <c r="E65" s="13">
        <f t="shared" si="52"/>
        <v>-69.60005757139612</v>
      </c>
      <c r="F65" s="12">
        <v>175.15832891238992</v>
      </c>
      <c r="G65" s="12">
        <v>239.2583143650012</v>
      </c>
      <c r="H65" s="13">
        <f t="shared" si="53"/>
        <v>36.59545386772478</v>
      </c>
      <c r="I65" s="14">
        <f>(G65/G$184)*100</f>
        <v>5.990007473352297</v>
      </c>
      <c r="J65" s="16">
        <v>5</v>
      </c>
      <c r="K65" s="16">
        <v>3</v>
      </c>
      <c r="L65" s="13">
        <f t="shared" si="54"/>
        <v>-40</v>
      </c>
      <c r="M65" s="16">
        <v>41</v>
      </c>
      <c r="N65" s="16">
        <v>34</v>
      </c>
      <c r="O65" s="13">
        <f t="shared" si="55"/>
        <v>-17.073170731707318</v>
      </c>
      <c r="P65" s="14">
        <f>(N65/N$184)*100</f>
        <v>0.14633096621476221</v>
      </c>
      <c r="Q65" s="16">
        <v>59265</v>
      </c>
      <c r="R65" s="15">
        <v>24206</v>
      </c>
      <c r="S65" s="13">
        <f t="shared" si="56"/>
        <v>-59.15633173036362</v>
      </c>
      <c r="T65" s="16">
        <v>435738</v>
      </c>
      <c r="U65" s="16">
        <v>421246</v>
      </c>
      <c r="V65" s="13">
        <f t="shared" si="57"/>
        <v>-3.3258517733133215</v>
      </c>
      <c r="W65" s="14">
        <f>(U65/U$184)*100</f>
        <v>0.665112748536442</v>
      </c>
      <c r="X65" s="12">
        <v>4993.5555921</v>
      </c>
      <c r="Y65" s="12">
        <v>2015.7939864999998</v>
      </c>
      <c r="Z65" s="13">
        <f t="shared" si="58"/>
        <v>-59.632090815428896</v>
      </c>
      <c r="AA65" s="12">
        <v>41227.10782657736</v>
      </c>
      <c r="AB65" s="12">
        <v>39352.444296</v>
      </c>
      <c r="AC65" s="13">
        <f t="shared" si="59"/>
        <v>-4.54716236332456</v>
      </c>
      <c r="AD65" s="14">
        <f>(AB65/AB$184)*100</f>
        <v>3.109535895969985</v>
      </c>
    </row>
    <row r="66" spans="1:30" ht="14.25">
      <c r="A66" s="4"/>
      <c r="B66" s="10"/>
      <c r="C66" s="12"/>
      <c r="D66" s="12"/>
      <c r="E66" s="13"/>
      <c r="F66" s="12"/>
      <c r="G66" s="12"/>
      <c r="H66" s="13"/>
      <c r="I66" s="14"/>
      <c r="J66" s="16"/>
      <c r="K66" s="16"/>
      <c r="L66" s="13"/>
      <c r="M66" s="16"/>
      <c r="N66" s="16"/>
      <c r="O66" s="13"/>
      <c r="P66" s="14"/>
      <c r="Q66" s="16"/>
      <c r="R66" s="15"/>
      <c r="S66" s="13"/>
      <c r="T66" s="16"/>
      <c r="U66" s="16"/>
      <c r="V66" s="13"/>
      <c r="W66" s="14"/>
      <c r="X66" s="12"/>
      <c r="Y66" s="12"/>
      <c r="Z66" s="13"/>
      <c r="AA66" s="12"/>
      <c r="AB66" s="12"/>
      <c r="AC66" s="13"/>
      <c r="AD66" s="14"/>
    </row>
    <row r="67" spans="1:30" ht="15">
      <c r="A67" s="4">
        <v>10</v>
      </c>
      <c r="B67" s="5" t="s">
        <v>40</v>
      </c>
      <c r="C67" s="6">
        <f>C68+C69+C70+C71+C72</f>
        <v>1421.04454036487</v>
      </c>
      <c r="D67" s="6">
        <f>D68+D69+D70+D71+D72</f>
        <v>1503.949772122</v>
      </c>
      <c r="E67" s="7">
        <f aca="true" t="shared" si="60" ref="E67:E72">((D67-C67)/C67)*100</f>
        <v>5.834105082719157</v>
      </c>
      <c r="F67" s="6">
        <f>F68+F69+F70+F71+F72</f>
        <v>9939.736007771988</v>
      </c>
      <c r="G67" s="6">
        <f>G68+G69+G70+G71+G72</f>
        <v>12276.83064204002</v>
      </c>
      <c r="H67" s="7">
        <f aca="true" t="shared" si="61" ref="H67:H72">((G67-F67)/F67)*100</f>
        <v>23.512642915673343</v>
      </c>
      <c r="I67" s="8">
        <f>(G67/G$179)*100</f>
        <v>6.317481113646438</v>
      </c>
      <c r="J67" s="9">
        <f>J68+J69+J70+J71+J72</f>
        <v>88012</v>
      </c>
      <c r="K67" s="9">
        <f>K68+K69+K70+K71+K72</f>
        <v>84622</v>
      </c>
      <c r="L67" s="7">
        <f aca="true" t="shared" si="62" ref="L67:L72">((K67-J67)/J67)*100</f>
        <v>-3.8517474889787753</v>
      </c>
      <c r="M67" s="9">
        <f>M68+M69+M70+M71+M72</f>
        <v>665015</v>
      </c>
      <c r="N67" s="9">
        <f>N68+N69+N70+N71+N72</f>
        <v>639799</v>
      </c>
      <c r="O67" s="7">
        <f aca="true" t="shared" si="63" ref="O67:O72">((N67-M67)/M67)*100</f>
        <v>-3.7917941700563147</v>
      </c>
      <c r="P67" s="8">
        <f>(N67/N$179)*100</f>
        <v>3.1094563390434407</v>
      </c>
      <c r="Q67" s="9">
        <f>Q68+Q69+Q70+Q71+Q72</f>
        <v>3999198</v>
      </c>
      <c r="R67" s="9">
        <f>R68+R69+R70+R71+R72</f>
        <v>5767950</v>
      </c>
      <c r="S67" s="7">
        <f aca="true" t="shared" si="64" ref="S67:S72">((R67-Q67)/Q67)*100</f>
        <v>44.2276676473633</v>
      </c>
      <c r="T67" s="9">
        <f>T68+T69+T70+T71+T72</f>
        <v>34153567</v>
      </c>
      <c r="U67" s="9">
        <f>U68+U69+U70+U71+U72</f>
        <v>44153033</v>
      </c>
      <c r="V67" s="7">
        <f aca="true" t="shared" si="65" ref="V67:V72">((U67-T67)/T67)*100</f>
        <v>29.2779550668895</v>
      </c>
      <c r="W67" s="8">
        <f>(U67/U$179)*100</f>
        <v>27.992717955334236</v>
      </c>
      <c r="X67" s="6">
        <f>X68+X69+X70+X71+X72</f>
        <v>49514.637078956</v>
      </c>
      <c r="Y67" s="6">
        <f>Y68+Y69+Y70+Y71+Y72</f>
        <v>72209.722574442</v>
      </c>
      <c r="Z67" s="7">
        <f aca="true" t="shared" si="66" ref="Z67:Z72">((Y67-X67)/X67)*100</f>
        <v>45.835104192112794</v>
      </c>
      <c r="AA67" s="6">
        <f>AA68+AA69+AA70+AA71+AA72</f>
        <v>406944.34524255706</v>
      </c>
      <c r="AB67" s="6">
        <f>AB68+AB69+AB70+AB71+AB72</f>
        <v>731632.5622443131</v>
      </c>
      <c r="AC67" s="7">
        <f aca="true" t="shared" si="67" ref="AC67:AC72">((AB67-AA67)/AA67)*100</f>
        <v>79.78688506120592</v>
      </c>
      <c r="AD67" s="8">
        <f>(AB67/AB$179)*100</f>
        <v>21.08714212979844</v>
      </c>
    </row>
    <row r="68" spans="1:30" ht="14.25">
      <c r="A68" s="4"/>
      <c r="B68" s="10" t="s">
        <v>2</v>
      </c>
      <c r="C68" s="12">
        <v>300.2891096059999</v>
      </c>
      <c r="D68" s="12">
        <v>262.81752249999994</v>
      </c>
      <c r="E68" s="13">
        <f t="shared" si="60"/>
        <v>-12.478503517881576</v>
      </c>
      <c r="F68" s="12">
        <v>1918.4719609819995</v>
      </c>
      <c r="G68" s="12">
        <v>1995.2686811469998</v>
      </c>
      <c r="H68" s="13">
        <f t="shared" si="61"/>
        <v>4.003014989371581</v>
      </c>
      <c r="I68" s="14">
        <f>(G68/G$180)*100</f>
        <v>8.240970202180854</v>
      </c>
      <c r="J68" s="16">
        <v>4373</v>
      </c>
      <c r="K68" s="16">
        <v>3227</v>
      </c>
      <c r="L68" s="13">
        <f t="shared" si="62"/>
        <v>-26.206265721472672</v>
      </c>
      <c r="M68" s="16">
        <v>31794</v>
      </c>
      <c r="N68" s="16">
        <v>28518</v>
      </c>
      <c r="O68" s="13">
        <f t="shared" si="63"/>
        <v>-10.303830911492733</v>
      </c>
      <c r="P68" s="14">
        <f>(N68/N$180)*100</f>
        <v>3.479200801297106</v>
      </c>
      <c r="Q68" s="16">
        <v>0</v>
      </c>
      <c r="R68" s="15">
        <v>0</v>
      </c>
      <c r="S68" s="36" t="s">
        <v>41</v>
      </c>
      <c r="T68" s="16">
        <v>0</v>
      </c>
      <c r="U68" s="16">
        <v>0</v>
      </c>
      <c r="V68" s="36" t="s">
        <v>41</v>
      </c>
      <c r="W68" s="36" t="s">
        <v>41</v>
      </c>
      <c r="X68" s="12">
        <v>124.63141609999998</v>
      </c>
      <c r="Y68" s="12">
        <v>119.8352183</v>
      </c>
      <c r="Z68" s="13">
        <f t="shared" si="66"/>
        <v>-3.8483056279739953</v>
      </c>
      <c r="AA68" s="12">
        <v>757.7012543</v>
      </c>
      <c r="AB68" s="12">
        <v>915.9588372</v>
      </c>
      <c r="AC68" s="13">
        <f t="shared" si="67"/>
        <v>20.886540968736522</v>
      </c>
      <c r="AD68" s="14">
        <f>(AB68/AB$180)*100</f>
        <v>4.590073694415789</v>
      </c>
    </row>
    <row r="69" spans="1:30" ht="14.25">
      <c r="A69" s="4"/>
      <c r="B69" s="10" t="s">
        <v>3</v>
      </c>
      <c r="C69" s="12">
        <v>435.4471422169998</v>
      </c>
      <c r="D69" s="12">
        <v>654.327063806</v>
      </c>
      <c r="E69" s="13">
        <f t="shared" si="60"/>
        <v>50.26555472947024</v>
      </c>
      <c r="F69" s="12">
        <v>3059.3064891349995</v>
      </c>
      <c r="G69" s="12">
        <v>4058.271056521</v>
      </c>
      <c r="H69" s="13">
        <f t="shared" si="61"/>
        <v>32.653301358781206</v>
      </c>
      <c r="I69" s="14">
        <f>(G69/G$181)*100</f>
        <v>8.180296233088175</v>
      </c>
      <c r="J69" s="16">
        <v>83609</v>
      </c>
      <c r="K69" s="16">
        <v>81350</v>
      </c>
      <c r="L69" s="13">
        <f t="shared" si="62"/>
        <v>-2.7018622397110357</v>
      </c>
      <c r="M69" s="16">
        <v>632811</v>
      </c>
      <c r="N69" s="16">
        <v>610942</v>
      </c>
      <c r="O69" s="13">
        <f t="shared" si="63"/>
        <v>-3.455850166953482</v>
      </c>
      <c r="P69" s="14">
        <f>(N69/N$181)*100</f>
        <v>3.0966673654682015</v>
      </c>
      <c r="Q69" s="16">
        <v>0</v>
      </c>
      <c r="R69" s="15">
        <v>0</v>
      </c>
      <c r="S69" s="36" t="s">
        <v>41</v>
      </c>
      <c r="T69" s="16">
        <v>0</v>
      </c>
      <c r="U69" s="16">
        <v>0</v>
      </c>
      <c r="V69" s="36" t="s">
        <v>41</v>
      </c>
      <c r="W69" s="36" t="s">
        <v>41</v>
      </c>
      <c r="X69" s="12">
        <v>16365.969573299999</v>
      </c>
      <c r="Y69" s="12">
        <v>22175.5164485</v>
      </c>
      <c r="Z69" s="13">
        <f t="shared" si="66"/>
        <v>35.49772501519185</v>
      </c>
      <c r="AA69" s="12">
        <v>127340.1314401</v>
      </c>
      <c r="AB69" s="12">
        <v>155166.7581812</v>
      </c>
      <c r="AC69" s="13">
        <f t="shared" si="67"/>
        <v>21.852205134710015</v>
      </c>
      <c r="AD69" s="14">
        <f>(AB69/AB$181)*100</f>
        <v>11.552294340229317</v>
      </c>
    </row>
    <row r="70" spans="1:30" s="3" customFormat="1" ht="15">
      <c r="A70" s="4"/>
      <c r="B70" s="10" t="s">
        <v>4</v>
      </c>
      <c r="C70" s="18">
        <v>647.450579274888</v>
      </c>
      <c r="D70" s="18">
        <v>554.351565705</v>
      </c>
      <c r="E70" s="13">
        <f t="shared" si="60"/>
        <v>-14.37932354221603</v>
      </c>
      <c r="F70" s="18">
        <v>4749.991845359916</v>
      </c>
      <c r="G70" s="18">
        <v>5902.813581345037</v>
      </c>
      <c r="H70" s="13">
        <f t="shared" si="61"/>
        <v>24.26997294976977</v>
      </c>
      <c r="I70" s="14">
        <f>(G70/G$182)*100</f>
        <v>6.5468542829999015</v>
      </c>
      <c r="J70" s="19">
        <v>9</v>
      </c>
      <c r="K70" s="19">
        <v>19</v>
      </c>
      <c r="L70" s="13">
        <f t="shared" si="62"/>
        <v>111.11111111111111</v>
      </c>
      <c r="M70" s="19">
        <v>177</v>
      </c>
      <c r="N70" s="19">
        <v>140</v>
      </c>
      <c r="O70" s="13">
        <f t="shared" si="63"/>
        <v>-20.903954802259886</v>
      </c>
      <c r="P70" s="14">
        <f>(N70/N$182)*100</f>
        <v>7.834359261331842</v>
      </c>
      <c r="Q70" s="19">
        <v>2617801</v>
      </c>
      <c r="R70" s="15">
        <v>3951873</v>
      </c>
      <c r="S70" s="13">
        <f t="shared" si="64"/>
        <v>50.961551317307915</v>
      </c>
      <c r="T70" s="19">
        <v>23136527</v>
      </c>
      <c r="U70" s="19">
        <v>27703766</v>
      </c>
      <c r="V70" s="13">
        <f t="shared" si="65"/>
        <v>19.740382815450218</v>
      </c>
      <c r="W70" s="14">
        <f>(U70/U$182)*100</f>
        <v>31.109918489281334</v>
      </c>
      <c r="X70" s="18">
        <v>24678.551538956002</v>
      </c>
      <c r="Y70" s="18">
        <v>30792.149111342005</v>
      </c>
      <c r="Z70" s="13">
        <f t="shared" si="66"/>
        <v>24.772918956509518</v>
      </c>
      <c r="AA70" s="18">
        <v>211432.018697957</v>
      </c>
      <c r="AB70" s="18">
        <v>238176.40750951297</v>
      </c>
      <c r="AC70" s="13">
        <f t="shared" si="67"/>
        <v>12.649166846276898</v>
      </c>
      <c r="AD70" s="14">
        <f>(AB70/AB$182)*100</f>
        <v>31.21790404889359</v>
      </c>
    </row>
    <row r="71" spans="1:30" ht="14.25">
      <c r="A71" s="4"/>
      <c r="B71" s="10" t="s">
        <v>5</v>
      </c>
      <c r="C71" s="18">
        <v>0</v>
      </c>
      <c r="D71" s="18">
        <v>0</v>
      </c>
      <c r="E71" s="36" t="s">
        <v>41</v>
      </c>
      <c r="F71" s="18">
        <v>0</v>
      </c>
      <c r="G71" s="18">
        <v>0</v>
      </c>
      <c r="H71" s="36" t="s">
        <v>41</v>
      </c>
      <c r="I71" s="14">
        <f>(G71/G$183)*100</f>
        <v>0</v>
      </c>
      <c r="J71" s="19">
        <v>0</v>
      </c>
      <c r="K71" s="19">
        <v>0</v>
      </c>
      <c r="L71" s="36" t="s">
        <v>41</v>
      </c>
      <c r="M71" s="19">
        <v>0</v>
      </c>
      <c r="N71" s="19">
        <v>0</v>
      </c>
      <c r="O71" s="36" t="s">
        <v>41</v>
      </c>
      <c r="P71" s="14">
        <f>(N71/N$183)*100</f>
        <v>0</v>
      </c>
      <c r="Q71" s="19">
        <v>0</v>
      </c>
      <c r="R71" s="20">
        <v>0</v>
      </c>
      <c r="S71" s="36" t="s">
        <v>41</v>
      </c>
      <c r="T71" s="19">
        <v>0</v>
      </c>
      <c r="U71" s="19">
        <v>0</v>
      </c>
      <c r="V71" s="36" t="s">
        <v>41</v>
      </c>
      <c r="W71" s="14">
        <f>(U71/U$183)*100</f>
        <v>0</v>
      </c>
      <c r="X71" s="18">
        <v>0</v>
      </c>
      <c r="Y71" s="18">
        <v>0</v>
      </c>
      <c r="Z71" s="36" t="s">
        <v>41</v>
      </c>
      <c r="AA71" s="18">
        <v>0</v>
      </c>
      <c r="AB71" s="18">
        <v>0</v>
      </c>
      <c r="AC71" s="36" t="s">
        <v>41</v>
      </c>
      <c r="AD71" s="14">
        <f>(AB71/AB$183)*100</f>
        <v>0</v>
      </c>
    </row>
    <row r="72" spans="1:30" ht="14.25">
      <c r="A72" s="4"/>
      <c r="B72" s="10" t="s">
        <v>23</v>
      </c>
      <c r="C72" s="18">
        <v>37.85770926698226</v>
      </c>
      <c r="D72" s="18">
        <v>32.45362011100016</v>
      </c>
      <c r="E72" s="13">
        <f t="shared" si="60"/>
        <v>-14.274738912148852</v>
      </c>
      <c r="F72" s="18">
        <v>211.96571229507225</v>
      </c>
      <c r="G72" s="18">
        <v>320.477323026983</v>
      </c>
      <c r="H72" s="13">
        <f t="shared" si="61"/>
        <v>51.19300171569938</v>
      </c>
      <c r="I72" s="14">
        <f>(G72/G$184)*100</f>
        <v>8.023384955571581</v>
      </c>
      <c r="J72" s="19">
        <v>21</v>
      </c>
      <c r="K72" s="19">
        <v>26</v>
      </c>
      <c r="L72" s="13">
        <f t="shared" si="62"/>
        <v>23.809523809523807</v>
      </c>
      <c r="M72" s="19">
        <v>233</v>
      </c>
      <c r="N72" s="19">
        <v>199</v>
      </c>
      <c r="O72" s="13">
        <f t="shared" si="63"/>
        <v>-14.592274678111588</v>
      </c>
      <c r="P72" s="14">
        <f>(N72/N$184)*100</f>
        <v>0.8564665375511084</v>
      </c>
      <c r="Q72" s="19">
        <v>1381397</v>
      </c>
      <c r="R72" s="21">
        <v>1816077</v>
      </c>
      <c r="S72" s="13">
        <f t="shared" si="64"/>
        <v>31.466696395026194</v>
      </c>
      <c r="T72" s="19">
        <v>11017040</v>
      </c>
      <c r="U72" s="19">
        <v>16449267</v>
      </c>
      <c r="V72" s="13">
        <f t="shared" si="65"/>
        <v>49.307500018153696</v>
      </c>
      <c r="W72" s="14">
        <f>(U72/U$184)*100</f>
        <v>25.972038157703086</v>
      </c>
      <c r="X72" s="18">
        <v>8345.4845506</v>
      </c>
      <c r="Y72" s="18">
        <v>19122.2217963</v>
      </c>
      <c r="Z72" s="13">
        <f t="shared" si="66"/>
        <v>129.13255282373274</v>
      </c>
      <c r="AA72" s="18">
        <v>67414.49385020002</v>
      </c>
      <c r="AB72" s="18">
        <v>337373.4377164</v>
      </c>
      <c r="AC72" s="13">
        <f t="shared" si="67"/>
        <v>400.4464447453521</v>
      </c>
      <c r="AD72" s="14">
        <f>(AB72/AB$184)*100</f>
        <v>26.65844101156821</v>
      </c>
    </row>
    <row r="73" spans="1:30" ht="14.25">
      <c r="A73" s="4"/>
      <c r="B73" s="10"/>
      <c r="C73" s="18"/>
      <c r="D73" s="18"/>
      <c r="E73" s="13"/>
      <c r="F73" s="18"/>
      <c r="G73" s="18"/>
      <c r="H73" s="13"/>
      <c r="I73" s="14"/>
      <c r="J73" s="19"/>
      <c r="K73" s="19"/>
      <c r="L73" s="13"/>
      <c r="M73" s="19"/>
      <c r="N73" s="19"/>
      <c r="O73" s="13"/>
      <c r="P73" s="14"/>
      <c r="Q73" s="19"/>
      <c r="R73" s="21"/>
      <c r="S73" s="13"/>
      <c r="T73" s="19"/>
      <c r="U73" s="19"/>
      <c r="V73" s="13"/>
      <c r="W73" s="14"/>
      <c r="X73" s="18"/>
      <c r="Y73" s="18"/>
      <c r="Z73" s="13"/>
      <c r="AA73" s="18"/>
      <c r="AB73" s="18"/>
      <c r="AC73" s="13"/>
      <c r="AD73" s="14"/>
    </row>
    <row r="74" spans="1:30" ht="15">
      <c r="A74" s="4">
        <v>11</v>
      </c>
      <c r="B74" s="5" t="s">
        <v>26</v>
      </c>
      <c r="C74" s="6">
        <f>C75+C76+C77+C78+C79</f>
        <v>957.8140946899998</v>
      </c>
      <c r="D74" s="6">
        <f>D75+D76+D77+D78+D79</f>
        <v>1112.32413223</v>
      </c>
      <c r="E74" s="7">
        <f aca="true" t="shared" si="68" ref="E74:E79">((D74-C74)/C74)*100</f>
        <v>16.131526816799244</v>
      </c>
      <c r="F74" s="6">
        <f>F75+F76+F77+F78+F79</f>
        <v>6827.84219077</v>
      </c>
      <c r="G74" s="6">
        <f>G75+G76+G77+G78+G79</f>
        <v>8172.5327989</v>
      </c>
      <c r="H74" s="7">
        <f aca="true" t="shared" si="69" ref="H74:H79">((G74-F74)/F74)*100</f>
        <v>19.694225064952093</v>
      </c>
      <c r="I74" s="8">
        <f>(G74/G$179)*100</f>
        <v>4.205468260750362</v>
      </c>
      <c r="J74" s="9">
        <f>J75+J76+J77+J78+J79</f>
        <v>86018</v>
      </c>
      <c r="K74" s="9">
        <f>K75+K76+K77+K78+K79</f>
        <v>80296</v>
      </c>
      <c r="L74" s="7">
        <f aca="true" t="shared" si="70" ref="L74:L79">((K74-J74)/J74)*100</f>
        <v>-6.652096072914972</v>
      </c>
      <c r="M74" s="9">
        <f>M75+M76+M77+M78+M79</f>
        <v>626361</v>
      </c>
      <c r="N74" s="9">
        <f>N75+N76+N77+N78+N79</f>
        <v>556552</v>
      </c>
      <c r="O74" s="7">
        <f aca="true" t="shared" si="71" ref="O74:O79">((N74-M74)/M74)*100</f>
        <v>-11.14517027720436</v>
      </c>
      <c r="P74" s="8">
        <f>(N74/N$179)*100</f>
        <v>2.7048715993730923</v>
      </c>
      <c r="Q74" s="9">
        <f>Q75+Q76+Q77+Q78+Q79</f>
        <v>2156201</v>
      </c>
      <c r="R74" s="9">
        <f>R75+R76+R77+R78+R79</f>
        <v>2616589</v>
      </c>
      <c r="S74" s="7">
        <f aca="true" t="shared" si="72" ref="S74:S79">((R74-Q74)/Q74)*100</f>
        <v>21.35181274844043</v>
      </c>
      <c r="T74" s="9">
        <f>T75+T76+T77+T78+T79</f>
        <v>14185374</v>
      </c>
      <c r="U74" s="9">
        <f>U75+U76+U77+U78+U79</f>
        <v>20690900</v>
      </c>
      <c r="V74" s="7">
        <f aca="true" t="shared" si="73" ref="V74:V79">((U74-T74)/T74)*100</f>
        <v>45.860800004286105</v>
      </c>
      <c r="W74" s="8">
        <f>(U74/U$179)*100</f>
        <v>13.11788768717259</v>
      </c>
      <c r="X74" s="6">
        <f>X75+X76+X77+X78+X79</f>
        <v>45574.55436826999</v>
      </c>
      <c r="Y74" s="6">
        <f>Y75+Y76+Y77+Y78+Y79</f>
        <v>53893.192440980005</v>
      </c>
      <c r="Z74" s="7">
        <f aca="true" t="shared" si="74" ref="Z74:Z79">((Y74-X74)/X74)*100</f>
        <v>18.25281275487716</v>
      </c>
      <c r="AA74" s="6">
        <f>AA75+AA76+AA77+AA78+AA79</f>
        <v>300988.83245153003</v>
      </c>
      <c r="AB74" s="6">
        <f>AB75+AB76+AB77+AB78+AB79</f>
        <v>403082.20560454996</v>
      </c>
      <c r="AC74" s="7">
        <f aca="true" t="shared" si="75" ref="AC74:AC79">((AB74-AA74)/AA74)*100</f>
        <v>33.91932262784554</v>
      </c>
      <c r="AD74" s="8">
        <f>(AB74/AB$179)*100</f>
        <v>11.61765098795239</v>
      </c>
    </row>
    <row r="75" spans="1:30" ht="14.25">
      <c r="A75" s="4"/>
      <c r="B75" s="10" t="s">
        <v>2</v>
      </c>
      <c r="C75" s="18">
        <v>89.28821231</v>
      </c>
      <c r="D75" s="18">
        <v>120.08844976999998</v>
      </c>
      <c r="E75" s="13">
        <f t="shared" si="68"/>
        <v>34.495300850088185</v>
      </c>
      <c r="F75" s="18">
        <v>735.4837616</v>
      </c>
      <c r="G75" s="18">
        <v>929.2935247500001</v>
      </c>
      <c r="H75" s="13">
        <f t="shared" si="69"/>
        <v>26.35133136432255</v>
      </c>
      <c r="I75" s="14">
        <f>(G75/G$180)*100</f>
        <v>3.8382200447019144</v>
      </c>
      <c r="J75" s="19">
        <v>1175</v>
      </c>
      <c r="K75" s="19">
        <v>1796</v>
      </c>
      <c r="L75" s="13">
        <f t="shared" si="70"/>
        <v>52.851063829787236</v>
      </c>
      <c r="M75" s="19">
        <v>35128</v>
      </c>
      <c r="N75" s="19">
        <v>12708</v>
      </c>
      <c r="O75" s="13">
        <f t="shared" si="71"/>
        <v>-63.823730357549536</v>
      </c>
      <c r="P75" s="14">
        <f>(N75/N$180)*100</f>
        <v>1.5503781395218326</v>
      </c>
      <c r="Q75" s="19">
        <v>0</v>
      </c>
      <c r="R75" s="15">
        <v>0</v>
      </c>
      <c r="S75" s="36" t="s">
        <v>41</v>
      </c>
      <c r="T75" s="19">
        <v>0</v>
      </c>
      <c r="U75" s="19">
        <v>0</v>
      </c>
      <c r="V75" s="36" t="s">
        <v>41</v>
      </c>
      <c r="W75" s="36" t="s">
        <v>41</v>
      </c>
      <c r="X75" s="18">
        <v>164.91354415</v>
      </c>
      <c r="Y75" s="18">
        <v>244.20226703</v>
      </c>
      <c r="Z75" s="13">
        <f t="shared" si="74"/>
        <v>48.07896361009715</v>
      </c>
      <c r="AA75" s="18">
        <v>8755.92330667</v>
      </c>
      <c r="AB75" s="18">
        <v>2062.4152198099996</v>
      </c>
      <c r="AC75" s="13">
        <f t="shared" si="75"/>
        <v>-76.44548555788613</v>
      </c>
      <c r="AD75" s="14">
        <f>(AB75/AB$180)*100</f>
        <v>10.335221914940261</v>
      </c>
    </row>
    <row r="76" spans="1:30" ht="14.25">
      <c r="A76" s="4"/>
      <c r="B76" s="10" t="s">
        <v>3</v>
      </c>
      <c r="C76" s="18">
        <v>679.0001210199999</v>
      </c>
      <c r="D76" s="18">
        <v>730.40972385</v>
      </c>
      <c r="E76" s="13">
        <f t="shared" si="68"/>
        <v>7.5713687285905165</v>
      </c>
      <c r="F76" s="18">
        <v>4741.862949040001</v>
      </c>
      <c r="G76" s="18">
        <v>4861.93336078</v>
      </c>
      <c r="H76" s="13">
        <f t="shared" si="69"/>
        <v>2.5321358510436838</v>
      </c>
      <c r="I76" s="14">
        <f>(G76/G$181)*100</f>
        <v>9.800246115351746</v>
      </c>
      <c r="J76" s="19">
        <v>84728</v>
      </c>
      <c r="K76" s="19">
        <v>78371</v>
      </c>
      <c r="L76" s="13">
        <f t="shared" si="70"/>
        <v>-7.502832593711642</v>
      </c>
      <c r="M76" s="19">
        <v>590279</v>
      </c>
      <c r="N76" s="19">
        <v>542572</v>
      </c>
      <c r="O76" s="13">
        <f t="shared" si="71"/>
        <v>-8.082110324100976</v>
      </c>
      <c r="P76" s="14">
        <f>(N76/N$181)*100</f>
        <v>2.750121952356874</v>
      </c>
      <c r="Q76" s="19">
        <v>0</v>
      </c>
      <c r="R76" s="21">
        <v>0</v>
      </c>
      <c r="S76" s="36" t="s">
        <v>41</v>
      </c>
      <c r="T76" s="19">
        <v>0</v>
      </c>
      <c r="U76" s="19">
        <v>0</v>
      </c>
      <c r="V76" s="36" t="s">
        <v>41</v>
      </c>
      <c r="W76" s="36" t="s">
        <v>41</v>
      </c>
      <c r="X76" s="18">
        <v>21657.8202584</v>
      </c>
      <c r="Y76" s="18">
        <v>26657.225448600002</v>
      </c>
      <c r="Z76" s="13">
        <f t="shared" si="74"/>
        <v>23.08360273818867</v>
      </c>
      <c r="AA76" s="18">
        <v>153838.9376767</v>
      </c>
      <c r="AB76" s="18">
        <v>187812.54363457003</v>
      </c>
      <c r="AC76" s="13">
        <f t="shared" si="75"/>
        <v>22.083879719234154</v>
      </c>
      <c r="AD76" s="14">
        <f>(AB76/AB$181)*100</f>
        <v>13.98280024849157</v>
      </c>
    </row>
    <row r="77" spans="1:30" ht="14.25">
      <c r="A77" s="4"/>
      <c r="B77" s="10" t="s">
        <v>4</v>
      </c>
      <c r="C77" s="18">
        <v>142.45360104</v>
      </c>
      <c r="D77" s="18">
        <v>188.57501701</v>
      </c>
      <c r="E77" s="13">
        <f t="shared" si="68"/>
        <v>32.3764479334218</v>
      </c>
      <c r="F77" s="18">
        <v>769.6276807</v>
      </c>
      <c r="G77" s="18">
        <v>1472.7383542000002</v>
      </c>
      <c r="H77" s="13">
        <f t="shared" si="69"/>
        <v>91.35724859330675</v>
      </c>
      <c r="I77" s="14">
        <f>(G77/G$182)*100</f>
        <v>1.6334250216547548</v>
      </c>
      <c r="J77" s="19">
        <v>8</v>
      </c>
      <c r="K77" s="19">
        <v>11</v>
      </c>
      <c r="L77" s="13">
        <f t="shared" si="70"/>
        <v>37.5</v>
      </c>
      <c r="M77" s="19">
        <v>92</v>
      </c>
      <c r="N77" s="19">
        <v>102</v>
      </c>
      <c r="O77" s="13">
        <f t="shared" si="71"/>
        <v>10.869565217391305</v>
      </c>
      <c r="P77" s="14">
        <f>(N77/N$182)*100</f>
        <v>5.707890318970342</v>
      </c>
      <c r="Q77" s="19">
        <v>1866803</v>
      </c>
      <c r="R77" s="21">
        <v>2358773</v>
      </c>
      <c r="S77" s="13">
        <f t="shared" si="72"/>
        <v>26.35361095948528</v>
      </c>
      <c r="T77" s="19">
        <v>11633061</v>
      </c>
      <c r="U77" s="19">
        <v>18439334</v>
      </c>
      <c r="V77" s="13">
        <f t="shared" si="73"/>
        <v>58.50801435666847</v>
      </c>
      <c r="W77" s="14">
        <f>(U77/U$182)*100</f>
        <v>20.70643311586713</v>
      </c>
      <c r="X77" s="18">
        <v>9701.7691576</v>
      </c>
      <c r="Y77" s="18">
        <v>11825.722854500002</v>
      </c>
      <c r="Z77" s="13">
        <f t="shared" si="74"/>
        <v>21.8924369606978</v>
      </c>
      <c r="AA77" s="18">
        <v>50078.0363107</v>
      </c>
      <c r="AB77" s="18">
        <v>98578.1685949</v>
      </c>
      <c r="AC77" s="13">
        <f t="shared" si="75"/>
        <v>96.84910962420693</v>
      </c>
      <c r="AD77" s="14">
        <f>(AB77/AB$182)*100</f>
        <v>12.920691183018743</v>
      </c>
    </row>
    <row r="78" spans="1:30" ht="14.25">
      <c r="A78" s="4"/>
      <c r="B78" s="10" t="s">
        <v>5</v>
      </c>
      <c r="C78" s="18">
        <v>0</v>
      </c>
      <c r="D78" s="18">
        <v>0</v>
      </c>
      <c r="E78" s="36" t="s">
        <v>41</v>
      </c>
      <c r="F78" s="18">
        <v>0</v>
      </c>
      <c r="G78" s="18">
        <v>0</v>
      </c>
      <c r="H78" s="36" t="s">
        <v>41</v>
      </c>
      <c r="I78" s="14">
        <f>(G78/G$183)*100</f>
        <v>0</v>
      </c>
      <c r="J78" s="19">
        <v>0</v>
      </c>
      <c r="K78" s="19">
        <v>0</v>
      </c>
      <c r="L78" s="36" t="s">
        <v>41</v>
      </c>
      <c r="M78" s="19">
        <v>0</v>
      </c>
      <c r="N78" s="19">
        <v>0</v>
      </c>
      <c r="O78" s="36" t="s">
        <v>41</v>
      </c>
      <c r="P78" s="14">
        <f>(N78/N$183)*100</f>
        <v>0</v>
      </c>
      <c r="Q78" s="19">
        <v>0</v>
      </c>
      <c r="R78" s="21">
        <v>0</v>
      </c>
      <c r="S78" s="36" t="s">
        <v>41</v>
      </c>
      <c r="T78" s="19">
        <v>0</v>
      </c>
      <c r="U78" s="19">
        <v>0</v>
      </c>
      <c r="V78" s="36" t="s">
        <v>41</v>
      </c>
      <c r="W78" s="14">
        <f>(U78/U$183)*100</f>
        <v>0</v>
      </c>
      <c r="X78" s="18">
        <v>0</v>
      </c>
      <c r="Y78" s="18">
        <v>0</v>
      </c>
      <c r="Z78" s="36" t="s">
        <v>41</v>
      </c>
      <c r="AA78" s="18">
        <v>0</v>
      </c>
      <c r="AB78" s="18">
        <v>0</v>
      </c>
      <c r="AC78" s="36" t="s">
        <v>41</v>
      </c>
      <c r="AD78" s="14">
        <f>(AB78/AB$183)*100</f>
        <v>0</v>
      </c>
    </row>
    <row r="79" spans="1:30" s="3" customFormat="1" ht="15">
      <c r="A79" s="4"/>
      <c r="B79" s="10" t="s">
        <v>23</v>
      </c>
      <c r="C79" s="18">
        <v>47.07216032</v>
      </c>
      <c r="D79" s="18">
        <v>73.25094159999999</v>
      </c>
      <c r="E79" s="13">
        <f t="shared" si="68"/>
        <v>55.61414879205609</v>
      </c>
      <c r="F79" s="18">
        <v>580.86779943</v>
      </c>
      <c r="G79" s="18">
        <v>908.56755917</v>
      </c>
      <c r="H79" s="13">
        <f t="shared" si="69"/>
        <v>56.415549297373445</v>
      </c>
      <c r="I79" s="14">
        <f>(G79/G$184)*100</f>
        <v>22.746655571480783</v>
      </c>
      <c r="J79" s="19">
        <v>107</v>
      </c>
      <c r="K79" s="19">
        <v>118</v>
      </c>
      <c r="L79" s="13">
        <f t="shared" si="70"/>
        <v>10.2803738317757</v>
      </c>
      <c r="M79" s="19">
        <v>862</v>
      </c>
      <c r="N79" s="19">
        <v>1170</v>
      </c>
      <c r="O79" s="13">
        <f t="shared" si="71"/>
        <v>35.730858468677496</v>
      </c>
      <c r="P79" s="14">
        <f>(N79/N$184)*100</f>
        <v>5.035506778566817</v>
      </c>
      <c r="Q79" s="19">
        <v>289398</v>
      </c>
      <c r="R79" s="21">
        <v>257816</v>
      </c>
      <c r="S79" s="13">
        <f t="shared" si="72"/>
        <v>-10.912998707662112</v>
      </c>
      <c r="T79" s="19">
        <v>2552313</v>
      </c>
      <c r="U79" s="19">
        <v>2251566</v>
      </c>
      <c r="V79" s="13">
        <f t="shared" si="73"/>
        <v>-11.783311843022389</v>
      </c>
      <c r="W79" s="14">
        <f>(U79/U$184)*100</f>
        <v>3.5550373196925373</v>
      </c>
      <c r="X79" s="18">
        <v>14050.051408119998</v>
      </c>
      <c r="Y79" s="18">
        <v>15166.041870849998</v>
      </c>
      <c r="Z79" s="13">
        <f t="shared" si="74"/>
        <v>7.94296355446096</v>
      </c>
      <c r="AA79" s="18">
        <v>88315.93515745999</v>
      </c>
      <c r="AB79" s="18">
        <v>114629.07815526999</v>
      </c>
      <c r="AC79" s="13">
        <f t="shared" si="75"/>
        <v>29.794332077100076</v>
      </c>
      <c r="AD79" s="14">
        <f>(AB79/AB$184)*100</f>
        <v>9.057715209878127</v>
      </c>
    </row>
    <row r="80" spans="1:30" s="3" customFormat="1" ht="15">
      <c r="A80" s="4"/>
      <c r="B80" s="10"/>
      <c r="C80" s="18"/>
      <c r="D80" s="18"/>
      <c r="E80" s="13"/>
      <c r="F80" s="18"/>
      <c r="G80" s="18"/>
      <c r="H80" s="13"/>
      <c r="I80" s="14"/>
      <c r="J80" s="19"/>
      <c r="K80" s="19"/>
      <c r="L80" s="13"/>
      <c r="M80" s="19"/>
      <c r="N80" s="19"/>
      <c r="O80" s="13"/>
      <c r="P80" s="14"/>
      <c r="Q80" s="19"/>
      <c r="R80" s="21"/>
      <c r="S80" s="13"/>
      <c r="T80" s="19"/>
      <c r="U80" s="19"/>
      <c r="V80" s="13"/>
      <c r="W80" s="14"/>
      <c r="X80" s="18"/>
      <c r="Y80" s="18"/>
      <c r="Z80" s="13"/>
      <c r="AA80" s="18"/>
      <c r="AB80" s="18"/>
      <c r="AC80" s="13"/>
      <c r="AD80" s="14"/>
    </row>
    <row r="81" spans="1:30" s="3" customFormat="1" ht="15">
      <c r="A81" s="4">
        <v>12</v>
      </c>
      <c r="B81" s="5" t="s">
        <v>27</v>
      </c>
      <c r="C81" s="6">
        <f>C82+C83+C84+C85+C86</f>
        <v>103.34624190099998</v>
      </c>
      <c r="D81" s="6">
        <f>D82+D83+D84+D85+D86</f>
        <v>47.53423839399998</v>
      </c>
      <c r="E81" s="7">
        <f>((D81-C81)/C81)*100</f>
        <v>-54.00486992111898</v>
      </c>
      <c r="F81" s="6">
        <f>F82+F83+F84+F85+F86</f>
        <v>516.5470459365</v>
      </c>
      <c r="G81" s="6">
        <f>G82+G83+G84+G85+G86</f>
        <v>391.75878473705</v>
      </c>
      <c r="H81" s="7">
        <f>((G81-F81)/F81)*100</f>
        <v>-24.15815987742391</v>
      </c>
      <c r="I81" s="8">
        <f>(G81/G$179)*100</f>
        <v>0.20159345647453997</v>
      </c>
      <c r="J81" s="9">
        <f>J82+J83+J84+J85+J86</f>
        <v>9940</v>
      </c>
      <c r="K81" s="9">
        <f>K82+K83+K84+K85+K86</f>
        <v>3383</v>
      </c>
      <c r="L81" s="7">
        <f>((K81-J81)/J81)*100</f>
        <v>-65.96579476861167</v>
      </c>
      <c r="M81" s="9">
        <f>M82+M83+M84+M85+M86</f>
        <v>71882</v>
      </c>
      <c r="N81" s="9">
        <f>N82+N83+N84+N85+N86</f>
        <v>36609</v>
      </c>
      <c r="O81" s="7">
        <f>((N81-M81)/M81)*100</f>
        <v>-49.070699201469075</v>
      </c>
      <c r="P81" s="8">
        <f>(N81/N$179)*100</f>
        <v>0.17792163963376204</v>
      </c>
      <c r="Q81" s="9">
        <f>Q82+Q83+Q84+Q85+Q86</f>
        <v>14590</v>
      </c>
      <c r="R81" s="9">
        <f>R82+R83+R84+R85+R86</f>
        <v>-2374</v>
      </c>
      <c r="S81" s="7">
        <f>((R81-Q81)/Q81)*100</f>
        <v>-116.2714187799863</v>
      </c>
      <c r="T81" s="9">
        <f>T82+T83+T84+T85+T86</f>
        <v>156808</v>
      </c>
      <c r="U81" s="9">
        <f>U82+U83+U84+U85+U86</f>
        <v>66774</v>
      </c>
      <c r="V81" s="7">
        <f>((U81-T81)/T81)*100</f>
        <v>-57.41671343298811</v>
      </c>
      <c r="W81" s="8">
        <f>(U81/U$179)*100</f>
        <v>0.04233425478946119</v>
      </c>
      <c r="X81" s="6">
        <f>X82+X83+X84+X85+X86</f>
        <v>1375.215543167</v>
      </c>
      <c r="Y81" s="6">
        <f>Y82+Y83+Y84+Y85+Y86</f>
        <v>1050.0020467165998</v>
      </c>
      <c r="Z81" s="7">
        <f>((Y81-X81)/X81)*100</f>
        <v>-23.64818359320331</v>
      </c>
      <c r="AA81" s="6">
        <f>AA82+AA83+AA84+AA85+AA86</f>
        <v>9461.71393835</v>
      </c>
      <c r="AB81" s="6">
        <f>AB82+AB83+AB84+AB85+AB86</f>
        <v>8766.6104466975</v>
      </c>
      <c r="AC81" s="7">
        <f>((AB81-AA81)/AA81)*100</f>
        <v>-7.34648601914631</v>
      </c>
      <c r="AD81" s="8">
        <f>(AB81/AB$179)*100</f>
        <v>0.25267158684000046</v>
      </c>
    </row>
    <row r="82" spans="1:30" ht="14.25">
      <c r="A82" s="4"/>
      <c r="B82" s="10" t="s">
        <v>2</v>
      </c>
      <c r="C82" s="18">
        <v>22.2971216</v>
      </c>
      <c r="D82" s="18">
        <v>11.3654143</v>
      </c>
      <c r="E82" s="13">
        <f>((D82-C82)/C82)*100</f>
        <v>-49.02743724553218</v>
      </c>
      <c r="F82" s="18">
        <v>127.54870322400001</v>
      </c>
      <c r="G82" s="18">
        <v>94.562484635</v>
      </c>
      <c r="H82" s="13">
        <f>((G82-F82)/F82)*100</f>
        <v>-25.86166519550565</v>
      </c>
      <c r="I82" s="14">
        <f>(G82/G$180)*100</f>
        <v>0.3905672581765977</v>
      </c>
      <c r="J82" s="19">
        <v>750</v>
      </c>
      <c r="K82" s="19">
        <v>353</v>
      </c>
      <c r="L82" s="13">
        <f>((K82-J82)/J82)*100</f>
        <v>-52.93333333333333</v>
      </c>
      <c r="M82" s="19">
        <v>5438</v>
      </c>
      <c r="N82" s="19">
        <v>3338</v>
      </c>
      <c r="O82" s="13">
        <f>((N82-M82)/M82)*100</f>
        <v>-38.61713865391688</v>
      </c>
      <c r="P82" s="14">
        <f>(N82/N$180)*100</f>
        <v>0.4072365619864555</v>
      </c>
      <c r="Q82" s="19">
        <v>0</v>
      </c>
      <c r="R82" s="15">
        <v>0</v>
      </c>
      <c r="S82" s="36" t="s">
        <v>41</v>
      </c>
      <c r="T82" s="19">
        <v>0</v>
      </c>
      <c r="U82" s="19">
        <v>0</v>
      </c>
      <c r="V82" s="36" t="s">
        <v>41</v>
      </c>
      <c r="W82" s="36" t="s">
        <v>41</v>
      </c>
      <c r="X82" s="18">
        <v>34.1701773</v>
      </c>
      <c r="Y82" s="18">
        <v>23.385593</v>
      </c>
      <c r="Z82" s="13">
        <f>((Y82-X82)/X82)*100</f>
        <v>-31.561394034674787</v>
      </c>
      <c r="AA82" s="18">
        <v>318.7603412</v>
      </c>
      <c r="AB82" s="18">
        <v>169.88670119999998</v>
      </c>
      <c r="AC82" s="13">
        <f>((AB82-AA82)/AA82)*100</f>
        <v>-46.70394047124958</v>
      </c>
      <c r="AD82" s="14">
        <f>(AB82/AB$180)*100</f>
        <v>0.8513400892478395</v>
      </c>
    </row>
    <row r="83" spans="1:30" ht="14.25">
      <c r="A83" s="4"/>
      <c r="B83" s="10" t="s">
        <v>3</v>
      </c>
      <c r="C83" s="18">
        <v>41.92681780899999</v>
      </c>
      <c r="D83" s="18">
        <v>21.522886430000003</v>
      </c>
      <c r="E83" s="13">
        <f>((D83-C83)/C83)*100</f>
        <v>-48.66558552559667</v>
      </c>
      <c r="F83" s="18">
        <v>285.32186226</v>
      </c>
      <c r="G83" s="18">
        <v>197.54503255300003</v>
      </c>
      <c r="H83" s="13">
        <f>((G83-F83)/F83)*100</f>
        <v>-30.764144398795906</v>
      </c>
      <c r="I83" s="14">
        <f>(G83/G$181)*100</f>
        <v>0.3981934333986803</v>
      </c>
      <c r="J83" s="19">
        <v>9188</v>
      </c>
      <c r="K83" s="19">
        <v>3030</v>
      </c>
      <c r="L83" s="13">
        <f>((K83-J83)/J83)*100</f>
        <v>-67.02220287331302</v>
      </c>
      <c r="M83" s="19">
        <v>66440</v>
      </c>
      <c r="N83" s="19">
        <v>33269</v>
      </c>
      <c r="O83" s="13">
        <f>((N83-M83)/M83)*100</f>
        <v>-49.9262492474413</v>
      </c>
      <c r="P83" s="14">
        <f>(N83/N$181)*100</f>
        <v>0.16862979887086108</v>
      </c>
      <c r="Q83" s="19">
        <v>0</v>
      </c>
      <c r="R83" s="15">
        <v>0</v>
      </c>
      <c r="S83" s="36" t="s">
        <v>41</v>
      </c>
      <c r="T83" s="19">
        <v>0</v>
      </c>
      <c r="U83" s="19">
        <v>0</v>
      </c>
      <c r="V83" s="36" t="s">
        <v>41</v>
      </c>
      <c r="W83" s="36" t="s">
        <v>41</v>
      </c>
      <c r="X83" s="18">
        <v>728.8375173000001</v>
      </c>
      <c r="Y83" s="18">
        <v>395.2875906</v>
      </c>
      <c r="Z83" s="13">
        <f>((Y83-X83)/X83)*100</f>
        <v>-45.7646483314478</v>
      </c>
      <c r="AA83" s="18">
        <v>5262.3334029</v>
      </c>
      <c r="AB83" s="18">
        <v>4083.6580747</v>
      </c>
      <c r="AC83" s="13">
        <f>((AB83-AA83)/AA83)*100</f>
        <v>-22.398340013014913</v>
      </c>
      <c r="AD83" s="14">
        <f>(AB83/AB$181)*100</f>
        <v>0.30403174376239783</v>
      </c>
    </row>
    <row r="84" spans="1:30" ht="14.25">
      <c r="A84" s="4"/>
      <c r="B84" s="10" t="s">
        <v>4</v>
      </c>
      <c r="C84" s="18">
        <v>39.026299609999995</v>
      </c>
      <c r="D84" s="18">
        <v>14.645937663999971</v>
      </c>
      <c r="E84" s="13">
        <f>((D84-C84)/C84)*100</f>
        <v>-62.471620906002734</v>
      </c>
      <c r="F84" s="18">
        <v>102.61121353300001</v>
      </c>
      <c r="G84" s="18">
        <v>99.32304259699997</v>
      </c>
      <c r="H84" s="13">
        <f>((G84-F84)/F84)*100</f>
        <v>-3.204494735794699</v>
      </c>
      <c r="I84" s="14">
        <f>(G84/G$182)*100</f>
        <v>0.11015992252944938</v>
      </c>
      <c r="J84" s="19">
        <v>2</v>
      </c>
      <c r="K84" s="19">
        <v>0</v>
      </c>
      <c r="L84" s="13">
        <f>((K84-J84)/J84)*100</f>
        <v>-100</v>
      </c>
      <c r="M84" s="19">
        <v>4</v>
      </c>
      <c r="N84" s="19">
        <v>2</v>
      </c>
      <c r="O84" s="13">
        <f>((N84-M84)/M84)*100</f>
        <v>-50</v>
      </c>
      <c r="P84" s="14">
        <f>(N84/N$182)*100</f>
        <v>0.11191941801902631</v>
      </c>
      <c r="Q84" s="19">
        <v>2191</v>
      </c>
      <c r="R84" s="15">
        <v>-2374</v>
      </c>
      <c r="S84" s="13">
        <f>((R84-Q84)/Q84)*100</f>
        <v>-208.3523505248745</v>
      </c>
      <c r="T84" s="19">
        <v>13943</v>
      </c>
      <c r="U84" s="19">
        <v>12830</v>
      </c>
      <c r="V84" s="13">
        <f>((U84-T84)/T84)*100</f>
        <v>-7.982500179301441</v>
      </c>
      <c r="W84" s="14">
        <f>(U84/U$182)*100</f>
        <v>0.01440743667187629</v>
      </c>
      <c r="X84" s="18">
        <v>579.3480485670001</v>
      </c>
      <c r="Y84" s="18">
        <v>631.3288631165998</v>
      </c>
      <c r="Z84" s="13">
        <f>((Y84-X84)/X84)*100</f>
        <v>8.972294750655099</v>
      </c>
      <c r="AA84" s="18">
        <v>3516.2011442499997</v>
      </c>
      <c r="AB84" s="18">
        <v>4400.651950797499</v>
      </c>
      <c r="AC84" s="13">
        <f>((AB84-AA84)/AA84)*100</f>
        <v>25.15358963447898</v>
      </c>
      <c r="AD84" s="14">
        <f>(AB84/AB$182)*100</f>
        <v>0.5767957111666724</v>
      </c>
    </row>
    <row r="85" spans="1:30" ht="14.25">
      <c r="A85" s="4"/>
      <c r="B85" s="10" t="s">
        <v>5</v>
      </c>
      <c r="C85" s="18">
        <v>0.09600288200000001</v>
      </c>
      <c r="D85" s="18">
        <v>0</v>
      </c>
      <c r="E85" s="13">
        <f>((D85-C85)/C85)*100</f>
        <v>-100</v>
      </c>
      <c r="F85" s="18">
        <v>1.0652669194999944</v>
      </c>
      <c r="G85" s="18">
        <v>0.32822495205</v>
      </c>
      <c r="H85" s="13">
        <f>((G85-F85)/F85)*100</f>
        <v>-69.18847792588365</v>
      </c>
      <c r="I85" s="14">
        <f>(G85/G$183)*100</f>
        <v>0.0012455256461805348</v>
      </c>
      <c r="J85" s="19">
        <v>0</v>
      </c>
      <c r="K85" s="19">
        <v>0</v>
      </c>
      <c r="L85" s="36" t="s">
        <v>41</v>
      </c>
      <c r="M85" s="19">
        <v>0</v>
      </c>
      <c r="N85" s="19">
        <v>0</v>
      </c>
      <c r="O85" s="36" t="s">
        <v>41</v>
      </c>
      <c r="P85" s="14">
        <f>(N85/N$183)*100</f>
        <v>0</v>
      </c>
      <c r="Q85" s="19">
        <v>12399</v>
      </c>
      <c r="R85" s="15">
        <v>0</v>
      </c>
      <c r="S85" s="13">
        <f>((R85-Q85)/Q85)*100</f>
        <v>-100</v>
      </c>
      <c r="T85" s="19">
        <v>142865</v>
      </c>
      <c r="U85" s="19">
        <v>53944</v>
      </c>
      <c r="V85" s="13">
        <f>((U85-T85)/T85)*100</f>
        <v>-62.24127672977986</v>
      </c>
      <c r="W85" s="14">
        <f>(U85/U$183)*100</f>
        <v>1.0093051634461043</v>
      </c>
      <c r="X85" s="18">
        <v>32.8598</v>
      </c>
      <c r="Y85" s="18">
        <v>0</v>
      </c>
      <c r="Z85" s="13">
        <f>((Y85-X85)/X85)*100</f>
        <v>-100</v>
      </c>
      <c r="AA85" s="18">
        <v>364.41904999999997</v>
      </c>
      <c r="AB85" s="18">
        <v>112.41372</v>
      </c>
      <c r="AC85" s="13">
        <f>((AB85-AA85)/AA85)*100</f>
        <v>-69.15262250971786</v>
      </c>
      <c r="AD85" s="14">
        <f>(AB85/AB$183)*100</f>
        <v>0.14420375994213833</v>
      </c>
    </row>
    <row r="86" spans="1:30" ht="14.25">
      <c r="A86" s="4"/>
      <c r="B86" s="10" t="s">
        <v>23</v>
      </c>
      <c r="C86" s="18">
        <v>0</v>
      </c>
      <c r="D86" s="18">
        <v>0</v>
      </c>
      <c r="E86" s="36" t="s">
        <v>41</v>
      </c>
      <c r="F86" s="18">
        <v>0</v>
      </c>
      <c r="G86" s="18">
        <v>0</v>
      </c>
      <c r="H86" s="36" t="s">
        <v>41</v>
      </c>
      <c r="I86" s="14">
        <f>(G86/G$184)*100</f>
        <v>0</v>
      </c>
      <c r="J86" s="19">
        <v>0</v>
      </c>
      <c r="K86" s="19">
        <v>0</v>
      </c>
      <c r="L86" s="36" t="s">
        <v>41</v>
      </c>
      <c r="M86" s="19">
        <v>0</v>
      </c>
      <c r="N86" s="19">
        <v>0</v>
      </c>
      <c r="O86" s="36" t="s">
        <v>41</v>
      </c>
      <c r="P86" s="14">
        <f>(N86/N$184)*100</f>
        <v>0</v>
      </c>
      <c r="Q86" s="19">
        <v>0</v>
      </c>
      <c r="R86" s="15">
        <v>0</v>
      </c>
      <c r="S86" s="36" t="s">
        <v>41</v>
      </c>
      <c r="T86" s="19">
        <v>0</v>
      </c>
      <c r="U86" s="19">
        <v>0</v>
      </c>
      <c r="V86" s="36" t="s">
        <v>41</v>
      </c>
      <c r="W86" s="14">
        <f>(U86/U$184)*100</f>
        <v>0</v>
      </c>
      <c r="X86" s="18">
        <v>0</v>
      </c>
      <c r="Y86" s="18">
        <v>0</v>
      </c>
      <c r="Z86" s="36" t="s">
        <v>41</v>
      </c>
      <c r="AA86" s="18">
        <v>0</v>
      </c>
      <c r="AB86" s="18">
        <v>0</v>
      </c>
      <c r="AC86" s="36" t="s">
        <v>41</v>
      </c>
      <c r="AD86" s="14">
        <f>(AB86/AB$184)*100</f>
        <v>0</v>
      </c>
    </row>
    <row r="87" spans="1:30" ht="14.25">
      <c r="A87" s="4"/>
      <c r="B87" s="10"/>
      <c r="C87" s="18"/>
      <c r="D87" s="18"/>
      <c r="E87" s="13"/>
      <c r="F87" s="18"/>
      <c r="G87" s="18"/>
      <c r="H87" s="13"/>
      <c r="I87" s="14"/>
      <c r="J87" s="19"/>
      <c r="K87" s="19"/>
      <c r="L87" s="13"/>
      <c r="M87" s="19"/>
      <c r="N87" s="19"/>
      <c r="O87" s="13"/>
      <c r="P87" s="14"/>
      <c r="Q87" s="19"/>
      <c r="R87" s="15"/>
      <c r="S87" s="13"/>
      <c r="T87" s="19"/>
      <c r="U87" s="19"/>
      <c r="V87" s="13"/>
      <c r="W87" s="14"/>
      <c r="X87" s="18"/>
      <c r="Y87" s="18"/>
      <c r="Z87" s="13"/>
      <c r="AA87" s="18"/>
      <c r="AB87" s="18"/>
      <c r="AC87" s="13"/>
      <c r="AD87" s="14"/>
    </row>
    <row r="88" spans="1:30" ht="15">
      <c r="A88" s="4">
        <v>13</v>
      </c>
      <c r="B88" s="5" t="s">
        <v>28</v>
      </c>
      <c r="C88" s="6">
        <f>C89+C90+C91+C92+C93</f>
        <v>182.94675381500005</v>
      </c>
      <c r="D88" s="6">
        <f>D89+D90+D91+D92+D93</f>
        <v>156.15040785679992</v>
      </c>
      <c r="E88" s="7">
        <f>((D88-C88)/C88)*100</f>
        <v>-14.647073752014869</v>
      </c>
      <c r="F88" s="6">
        <f>F89+F90+F91+F92+F93</f>
        <v>1336.416679072</v>
      </c>
      <c r="G88" s="6">
        <f>G89+G90+G91+G92+G93</f>
        <v>1282.2368682830308</v>
      </c>
      <c r="H88" s="7">
        <f>((G88-F88)/F88)*100</f>
        <v>-4.054110640596867</v>
      </c>
      <c r="I88" s="8">
        <f>(G88/G$179)*100</f>
        <v>0.659820717153198</v>
      </c>
      <c r="J88" s="9">
        <f>J89+J90+J91+J92+J93</f>
        <v>14079</v>
      </c>
      <c r="K88" s="9">
        <f>K89+K90+K91+K92+K93</f>
        <v>18330</v>
      </c>
      <c r="L88" s="7">
        <f>((K88-J88)/J88)*100</f>
        <v>30.193905817174517</v>
      </c>
      <c r="M88" s="9">
        <f>M89+M90+M91+M92+M93</f>
        <v>119029</v>
      </c>
      <c r="N88" s="9">
        <f>N89+N90+N91+N92+N93</f>
        <v>135518</v>
      </c>
      <c r="O88" s="7">
        <f>((N88-M88)/M88)*100</f>
        <v>13.852926597719883</v>
      </c>
      <c r="P88" s="8">
        <f>(N88/N$179)*100</f>
        <v>0.6586245120021897</v>
      </c>
      <c r="Q88" s="9">
        <f>Q89+Q90+Q91+Q92+Q93</f>
        <v>799436</v>
      </c>
      <c r="R88" s="9">
        <f>R89+R90+R91+R92+R93</f>
        <v>424568</v>
      </c>
      <c r="S88" s="7">
        <f>((R88-Q88)/Q88)*100</f>
        <v>-46.89155854877689</v>
      </c>
      <c r="T88" s="9">
        <f>T89+T90+T91+T92+T93</f>
        <v>1613787</v>
      </c>
      <c r="U88" s="9">
        <f>U89+U90+U91+U92+U93</f>
        <v>3128982</v>
      </c>
      <c r="V88" s="7">
        <f>((U88-T88)/T88)*100</f>
        <v>93.89064356076732</v>
      </c>
      <c r="W88" s="8">
        <f>(U88/U$179)*100</f>
        <v>1.983752976003203</v>
      </c>
      <c r="X88" s="6">
        <f>X89+X90+X91+X92+X93</f>
        <v>13460.25393477</v>
      </c>
      <c r="Y88" s="6">
        <f>Y89+Y90+Y91+Y92+Y93</f>
        <v>10502.435229350014</v>
      </c>
      <c r="Z88" s="7">
        <f>((Y88-X88)/X88)*100</f>
        <v>-21.974464373064055</v>
      </c>
      <c r="AA88" s="6">
        <f>AA89+AA90+AA91+AA92+AA93</f>
        <v>85429.64340470001</v>
      </c>
      <c r="AB88" s="6">
        <f>AB89+AB90+AB91+AB92+AB93</f>
        <v>99596.09726140002</v>
      </c>
      <c r="AC88" s="7">
        <f>((AB88-AA88)/AA88)*100</f>
        <v>16.582597435869236</v>
      </c>
      <c r="AD88" s="8">
        <f>(AB88/AB$179)*100</f>
        <v>2.870562584150069</v>
      </c>
    </row>
    <row r="89" spans="1:30" s="3" customFormat="1" ht="15">
      <c r="A89" s="4"/>
      <c r="B89" s="10" t="s">
        <v>2</v>
      </c>
      <c r="C89" s="12">
        <v>1.0539043000000001</v>
      </c>
      <c r="D89" s="12">
        <v>2.1181501999999988</v>
      </c>
      <c r="E89" s="13">
        <f>((D89-C89)/C89)*100</f>
        <v>100.98126556652235</v>
      </c>
      <c r="F89" s="12">
        <v>15.369213199999999</v>
      </c>
      <c r="G89" s="12">
        <v>15.944546500000001</v>
      </c>
      <c r="H89" s="13">
        <f>((G89-F89)/F89)*100</f>
        <v>3.74341413911808</v>
      </c>
      <c r="I89" s="14">
        <f>(G89/G$180)*100</f>
        <v>0.06585505693311003</v>
      </c>
      <c r="J89" s="16">
        <v>1981</v>
      </c>
      <c r="K89" s="16">
        <v>173</v>
      </c>
      <c r="L89" s="13">
        <f>((K89-J89)/J89)*100</f>
        <v>-91.26703685007573</v>
      </c>
      <c r="M89" s="16">
        <v>18653</v>
      </c>
      <c r="N89" s="16">
        <v>15492</v>
      </c>
      <c r="O89" s="13">
        <f>((N89-M89)/M89)*100</f>
        <v>-16.946335710073445</v>
      </c>
      <c r="P89" s="14">
        <f>(N89/N$180)*100</f>
        <v>1.8900266082367194</v>
      </c>
      <c r="Q89" s="16">
        <v>0</v>
      </c>
      <c r="R89" s="15">
        <v>0</v>
      </c>
      <c r="S89" s="36" t="s">
        <v>41</v>
      </c>
      <c r="T89" s="16">
        <v>0</v>
      </c>
      <c r="U89" s="16">
        <v>0</v>
      </c>
      <c r="V89" s="36" t="s">
        <v>41</v>
      </c>
      <c r="W89" s="36" t="s">
        <v>41</v>
      </c>
      <c r="X89" s="12">
        <v>3.2613610399999993</v>
      </c>
      <c r="Y89" s="12">
        <v>4.0607053</v>
      </c>
      <c r="Z89" s="13">
        <f>((Y89-X89)/X89)*100</f>
        <v>24.50952992312686</v>
      </c>
      <c r="AA89" s="12">
        <v>28.277208199999997</v>
      </c>
      <c r="AB89" s="12">
        <v>28.200504199999997</v>
      </c>
      <c r="AC89" s="13">
        <f>((AB89-AA89)/AA89)*100</f>
        <v>-0.27125733013487324</v>
      </c>
      <c r="AD89" s="14">
        <f>(AB89/AB$180)*100</f>
        <v>0.14131900609570536</v>
      </c>
    </row>
    <row r="90" spans="1:30" ht="14.25">
      <c r="A90" s="4"/>
      <c r="B90" s="10" t="s">
        <v>3</v>
      </c>
      <c r="C90" s="12">
        <v>60.916717</v>
      </c>
      <c r="D90" s="12">
        <v>99.82272080000003</v>
      </c>
      <c r="E90" s="13">
        <f>((D90-C90)/C90)*100</f>
        <v>63.867532125869545</v>
      </c>
      <c r="F90" s="12">
        <v>408.86606449999994</v>
      </c>
      <c r="G90" s="12">
        <v>553.7864365</v>
      </c>
      <c r="H90" s="13">
        <f>((G90-F90)/F90)*100</f>
        <v>35.444460810711305</v>
      </c>
      <c r="I90" s="14">
        <f>(G90/G$181)*100</f>
        <v>1.116272678030478</v>
      </c>
      <c r="J90" s="16">
        <v>12087</v>
      </c>
      <c r="K90" s="16">
        <v>18147</v>
      </c>
      <c r="L90" s="13">
        <f>((K90-J90)/J90)*100</f>
        <v>50.136510300322655</v>
      </c>
      <c r="M90" s="16">
        <v>100294</v>
      </c>
      <c r="N90" s="16">
        <v>119914</v>
      </c>
      <c r="O90" s="13">
        <f>((N90-M90)/M90)*100</f>
        <v>19.5624862903065</v>
      </c>
      <c r="P90" s="14">
        <f>(N90/N$181)*100</f>
        <v>0.607805275235217</v>
      </c>
      <c r="Q90" s="16">
        <v>0</v>
      </c>
      <c r="R90" s="20">
        <v>0</v>
      </c>
      <c r="S90" s="36" t="s">
        <v>41</v>
      </c>
      <c r="T90" s="16">
        <v>0</v>
      </c>
      <c r="U90" s="16">
        <v>0</v>
      </c>
      <c r="V90" s="36" t="s">
        <v>41</v>
      </c>
      <c r="W90" s="36" t="s">
        <v>41</v>
      </c>
      <c r="X90" s="12">
        <v>563.1169228</v>
      </c>
      <c r="Y90" s="12">
        <v>924.05662017</v>
      </c>
      <c r="Z90" s="13">
        <f>((Y90-X90)/X90)*100</f>
        <v>64.09675908429297</v>
      </c>
      <c r="AA90" s="12">
        <v>4573.760293100001</v>
      </c>
      <c r="AB90" s="12">
        <v>5794.5697256</v>
      </c>
      <c r="AC90" s="13">
        <f>((AB90-AA90)/AA90)*100</f>
        <v>26.691591912713896</v>
      </c>
      <c r="AD90" s="14">
        <f>(AB90/AB$181)*100</f>
        <v>0.43141054069674784</v>
      </c>
    </row>
    <row r="91" spans="1:30" s="23" customFormat="1" ht="15">
      <c r="A91" s="4"/>
      <c r="B91" s="10" t="s">
        <v>4</v>
      </c>
      <c r="C91" s="12">
        <v>120.93077832400004</v>
      </c>
      <c r="D91" s="12">
        <v>54.1472919057999</v>
      </c>
      <c r="E91" s="13">
        <f>((D91-C91)/C91)*100</f>
        <v>-55.22455684463764</v>
      </c>
      <c r="F91" s="12">
        <v>911.958546209</v>
      </c>
      <c r="G91" s="12">
        <v>712.1720740570307</v>
      </c>
      <c r="H91" s="13">
        <f>((G91-F91)/F91)*100</f>
        <v>-21.907407193285167</v>
      </c>
      <c r="I91" s="14">
        <f>(G91/G$182)*100</f>
        <v>0.7898753245415524</v>
      </c>
      <c r="J91" s="16">
        <v>11</v>
      </c>
      <c r="K91" s="16">
        <v>9</v>
      </c>
      <c r="L91" s="13">
        <f>((K91-J91)/J91)*100</f>
        <v>-18.181818181818183</v>
      </c>
      <c r="M91" s="16">
        <v>79</v>
      </c>
      <c r="N91" s="16">
        <v>110</v>
      </c>
      <c r="O91" s="13">
        <f>((N91-M91)/M91)*100</f>
        <v>39.24050632911392</v>
      </c>
      <c r="P91" s="14">
        <f>(N91/N$182)*100</f>
        <v>6.155567991046446</v>
      </c>
      <c r="Q91" s="16">
        <v>799319</v>
      </c>
      <c r="R91" s="15">
        <v>424499</v>
      </c>
      <c r="S91" s="13">
        <f>((R91-Q91)/Q91)*100</f>
        <v>-46.89241717011606</v>
      </c>
      <c r="T91" s="16">
        <v>1612921</v>
      </c>
      <c r="U91" s="16">
        <v>3128357</v>
      </c>
      <c r="V91" s="13">
        <f>((U91-T91)/T91)*100</f>
        <v>93.95599660491742</v>
      </c>
      <c r="W91" s="14">
        <f>(U91/U$182)*100</f>
        <v>3.512985609081909</v>
      </c>
      <c r="X91" s="12">
        <v>12875.90694683</v>
      </c>
      <c r="Y91" s="12">
        <v>9560.828858300014</v>
      </c>
      <c r="Z91" s="13">
        <f>((Y91-X91)/X91)*100</f>
        <v>-25.74636569073797</v>
      </c>
      <c r="AA91" s="12">
        <v>80718.1601871</v>
      </c>
      <c r="AB91" s="12">
        <v>93674.71439230003</v>
      </c>
      <c r="AC91" s="13">
        <f>((AB91-AA91)/AA91)*100</f>
        <v>16.05159752795094</v>
      </c>
      <c r="AD91" s="14">
        <f>(AB91/AB$182)*100</f>
        <v>12.277992922491844</v>
      </c>
    </row>
    <row r="92" spans="1:30" s="23" customFormat="1" ht="15">
      <c r="A92" s="4"/>
      <c r="B92" s="10" t="s">
        <v>5</v>
      </c>
      <c r="C92" s="12">
        <v>0.04535419099999999</v>
      </c>
      <c r="D92" s="12">
        <v>0.062244950999999986</v>
      </c>
      <c r="E92" s="13">
        <f>((D92-C92)/C92)*100</f>
        <v>37.24189458037076</v>
      </c>
      <c r="F92" s="12">
        <v>0.22285516299999997</v>
      </c>
      <c r="G92" s="12">
        <v>0.33381122599999996</v>
      </c>
      <c r="H92" s="13">
        <f>((G92-F92)/F92)*100</f>
        <v>49.788419306219986</v>
      </c>
      <c r="I92" s="14">
        <f>(G92/G$183)*100</f>
        <v>0.0012667240572941886</v>
      </c>
      <c r="J92" s="16">
        <v>0</v>
      </c>
      <c r="K92" s="16">
        <v>1</v>
      </c>
      <c r="L92" s="36" t="s">
        <v>41</v>
      </c>
      <c r="M92" s="16">
        <v>3</v>
      </c>
      <c r="N92" s="16">
        <v>2</v>
      </c>
      <c r="O92" s="13">
        <f>((N92-M92)/M92)*100</f>
        <v>-33.33333333333333</v>
      </c>
      <c r="P92" s="14">
        <f>(N92/N$183)*100</f>
        <v>0.09078529278256922</v>
      </c>
      <c r="Q92" s="16">
        <v>117</v>
      </c>
      <c r="R92" s="15">
        <v>69</v>
      </c>
      <c r="S92" s="13">
        <f>((R92-Q92)/Q92)*100</f>
        <v>-41.02564102564102</v>
      </c>
      <c r="T92" s="16">
        <v>866</v>
      </c>
      <c r="U92" s="16">
        <v>625</v>
      </c>
      <c r="V92" s="13">
        <f>((U92-T92)/T92)*100</f>
        <v>-27.829099307159353</v>
      </c>
      <c r="W92" s="14">
        <f>(U92/U$183)*100</f>
        <v>0.011693899732200341</v>
      </c>
      <c r="X92" s="12">
        <v>17.968704099999997</v>
      </c>
      <c r="Y92" s="12">
        <v>13.489045579999999</v>
      </c>
      <c r="Z92" s="13">
        <f>((Y92-X92)/X92)*100</f>
        <v>-24.930337185529137</v>
      </c>
      <c r="AA92" s="12">
        <v>109.4457163</v>
      </c>
      <c r="AB92" s="12">
        <v>98.61263930000001</v>
      </c>
      <c r="AC92" s="13">
        <f>((AB92-AA92)/AA92)*100</f>
        <v>-9.898127917867159</v>
      </c>
      <c r="AD92" s="14">
        <f>(AB92/AB$183)*100</f>
        <v>0.12649980238068695</v>
      </c>
    </row>
    <row r="93" spans="1:30" s="24" customFormat="1" ht="14.25">
      <c r="A93" s="4"/>
      <c r="B93" s="10" t="s">
        <v>23</v>
      </c>
      <c r="C93" s="12">
        <v>0</v>
      </c>
      <c r="D93" s="12">
        <v>0</v>
      </c>
      <c r="E93" s="36" t="s">
        <v>41</v>
      </c>
      <c r="F93" s="12">
        <v>0</v>
      </c>
      <c r="G93" s="12">
        <v>0</v>
      </c>
      <c r="H93" s="36" t="s">
        <v>41</v>
      </c>
      <c r="I93" s="14">
        <f>(G93/G$184)*100</f>
        <v>0</v>
      </c>
      <c r="J93" s="16">
        <v>0</v>
      </c>
      <c r="K93" s="16">
        <v>0</v>
      </c>
      <c r="L93" s="36" t="s">
        <v>41</v>
      </c>
      <c r="M93" s="16">
        <v>0</v>
      </c>
      <c r="N93" s="16">
        <v>0</v>
      </c>
      <c r="O93" s="36" t="s">
        <v>41</v>
      </c>
      <c r="P93" s="14">
        <f>(N93/N$184)*100</f>
        <v>0</v>
      </c>
      <c r="Q93" s="16">
        <v>0</v>
      </c>
      <c r="R93" s="15">
        <v>0</v>
      </c>
      <c r="S93" s="36" t="s">
        <v>41</v>
      </c>
      <c r="T93" s="16">
        <v>0</v>
      </c>
      <c r="U93" s="16">
        <v>0</v>
      </c>
      <c r="V93" s="36" t="s">
        <v>41</v>
      </c>
      <c r="W93" s="14">
        <f>(U93/U$184)*100</f>
        <v>0</v>
      </c>
      <c r="X93" s="12">
        <v>0</v>
      </c>
      <c r="Y93" s="12">
        <v>0</v>
      </c>
      <c r="Z93" s="36" t="s">
        <v>41</v>
      </c>
      <c r="AA93" s="12">
        <v>0</v>
      </c>
      <c r="AB93" s="12">
        <v>0</v>
      </c>
      <c r="AC93" s="36" t="s">
        <v>41</v>
      </c>
      <c r="AD93" s="14">
        <f>(AB93/AB$184)*100</f>
        <v>0</v>
      </c>
    </row>
    <row r="94" spans="1:30" s="24" customFormat="1" ht="14.25">
      <c r="A94" s="4"/>
      <c r="B94" s="10"/>
      <c r="C94" s="12"/>
      <c r="D94" s="12"/>
      <c r="E94" s="13"/>
      <c r="F94" s="12"/>
      <c r="G94" s="12"/>
      <c r="H94" s="13"/>
      <c r="I94" s="14"/>
      <c r="J94" s="16"/>
      <c r="K94" s="16"/>
      <c r="L94" s="13"/>
      <c r="M94" s="16"/>
      <c r="N94" s="16"/>
      <c r="O94" s="13"/>
      <c r="P94" s="14"/>
      <c r="Q94" s="16"/>
      <c r="R94" s="15"/>
      <c r="S94" s="13"/>
      <c r="T94" s="16"/>
      <c r="U94" s="16"/>
      <c r="V94" s="13"/>
      <c r="W94" s="14"/>
      <c r="X94" s="12"/>
      <c r="Y94" s="12"/>
      <c r="Z94" s="13"/>
      <c r="AA94" s="12"/>
      <c r="AB94" s="12"/>
      <c r="AC94" s="13"/>
      <c r="AD94" s="14"/>
    </row>
    <row r="95" spans="1:30" s="24" customFormat="1" ht="15">
      <c r="A95" s="4">
        <v>14</v>
      </c>
      <c r="B95" s="5" t="s">
        <v>32</v>
      </c>
      <c r="C95" s="6">
        <f>C96+C97+C98+C99+C100</f>
        <v>344.1120641249933</v>
      </c>
      <c r="D95" s="6">
        <f>D96+D97+D98+D99+D100</f>
        <v>583.3360077859954</v>
      </c>
      <c r="E95" s="7">
        <f aca="true" t="shared" si="76" ref="E95:E100">((D95-C95)/C95)*100</f>
        <v>69.51919697128311</v>
      </c>
      <c r="F95" s="6">
        <f>F96+F97+F98+F99+F100</f>
        <v>2373.531145643009</v>
      </c>
      <c r="G95" s="6">
        <f>G96+G97+G98+G99+G100</f>
        <v>3500.771956353994</v>
      </c>
      <c r="H95" s="7">
        <f aca="true" t="shared" si="77" ref="H95:H100">((G95-F95)/F95)*100</f>
        <v>47.49214320529197</v>
      </c>
      <c r="I95" s="8">
        <f>(G95/G$179)*100</f>
        <v>1.8014470804636318</v>
      </c>
      <c r="J95" s="9">
        <f>J96+J97+J98+J99+J100</f>
        <v>39288</v>
      </c>
      <c r="K95" s="9">
        <f>K96+K97+K98+K99+K100</f>
        <v>40468</v>
      </c>
      <c r="L95" s="7">
        <f aca="true" t="shared" si="78" ref="L95:L100">((K95-J95)/J95)*100</f>
        <v>3.00346161677866</v>
      </c>
      <c r="M95" s="9">
        <f>M96+M97+M98+M99+M100</f>
        <v>208109</v>
      </c>
      <c r="N95" s="9">
        <f>N96+N97+N98+N99+N100</f>
        <v>218751</v>
      </c>
      <c r="O95" s="7">
        <f aca="true" t="shared" si="79" ref="O95:O100">((N95-M95)/M95)*100</f>
        <v>5.113666395975186</v>
      </c>
      <c r="P95" s="8">
        <f>(N95/N$179)*100</f>
        <v>1.063141210946081</v>
      </c>
      <c r="Q95" s="9">
        <f>Q96+Q97+Q98+Q99+Q100</f>
        <v>969950</v>
      </c>
      <c r="R95" s="9">
        <f>R96+R97+R98+R99+R100</f>
        <v>1244211</v>
      </c>
      <c r="S95" s="7">
        <f aca="true" t="shared" si="80" ref="S95:S100">((R95-Q95)/Q95)*100</f>
        <v>28.275787411722252</v>
      </c>
      <c r="T95" s="9">
        <f>T96+T97+T98+T99+T100</f>
        <v>8942368</v>
      </c>
      <c r="U95" s="9">
        <f>U96+U97+U98+U99+U100</f>
        <v>10919779</v>
      </c>
      <c r="V95" s="7">
        <f aca="true" t="shared" si="81" ref="V95:V100">((U95-T95)/T95)*100</f>
        <v>22.112834094951136</v>
      </c>
      <c r="W95" s="8">
        <f>(U95/U$179)*100</f>
        <v>6.923064462674211</v>
      </c>
      <c r="X95" s="6">
        <f>X96+X97+X98+X99+X100</f>
        <v>16014.815138109992</v>
      </c>
      <c r="Y95" s="6">
        <f>Y96+Y97+Y98+Y99+Y100</f>
        <v>18119.024883394</v>
      </c>
      <c r="Z95" s="7">
        <f aca="true" t="shared" si="82" ref="Z95:Z100">((Y95-X95)/X95)*100</f>
        <v>13.139144767751201</v>
      </c>
      <c r="AA95" s="6">
        <f>AA96+AA97+AA98+AA99+AA100</f>
        <v>131165.58297705004</v>
      </c>
      <c r="AB95" s="6">
        <f>AB96+AB97+AB98+AB99+AB100</f>
        <v>133023.874269517</v>
      </c>
      <c r="AC95" s="7">
        <f aca="true" t="shared" si="83" ref="AC95:AC100">((AB95-AA95)/AA95)*100</f>
        <v>1.4167522076214878</v>
      </c>
      <c r="AD95" s="8">
        <f>(AB95/AB$179)*100</f>
        <v>3.834019271604045</v>
      </c>
    </row>
    <row r="96" spans="1:30" s="24" customFormat="1" ht="14.25">
      <c r="A96" s="4"/>
      <c r="B96" s="10" t="s">
        <v>2</v>
      </c>
      <c r="C96" s="18">
        <v>44.8198751</v>
      </c>
      <c r="D96" s="18">
        <v>108.26938399999999</v>
      </c>
      <c r="E96" s="13">
        <f t="shared" si="76"/>
        <v>141.5655638451344</v>
      </c>
      <c r="F96" s="18">
        <v>251.44141470000002</v>
      </c>
      <c r="G96" s="18">
        <v>485.4079147999999</v>
      </c>
      <c r="H96" s="13">
        <f t="shared" si="77"/>
        <v>93.05010488393496</v>
      </c>
      <c r="I96" s="14">
        <f>(G96/G$180)*100</f>
        <v>2.004858894226701</v>
      </c>
      <c r="J96" s="19">
        <v>7502</v>
      </c>
      <c r="K96" s="19">
        <v>6193</v>
      </c>
      <c r="L96" s="13">
        <f t="shared" si="78"/>
        <v>-17.44868035190616</v>
      </c>
      <c r="M96" s="19">
        <v>37022</v>
      </c>
      <c r="N96" s="19">
        <v>34621</v>
      </c>
      <c r="O96" s="13">
        <f t="shared" si="79"/>
        <v>-6.4853330452163584</v>
      </c>
      <c r="P96" s="14">
        <f>(N96/N$180)*100</f>
        <v>4.223767828799604</v>
      </c>
      <c r="Q96" s="19">
        <v>0</v>
      </c>
      <c r="R96" s="15">
        <v>0</v>
      </c>
      <c r="S96" s="36" t="s">
        <v>41</v>
      </c>
      <c r="T96" s="19">
        <v>0</v>
      </c>
      <c r="U96" s="19">
        <v>0</v>
      </c>
      <c r="V96" s="36" t="s">
        <v>41</v>
      </c>
      <c r="W96" s="36" t="s">
        <v>41</v>
      </c>
      <c r="X96" s="18">
        <v>398.8386853</v>
      </c>
      <c r="Y96" s="18">
        <v>664.9606009999999</v>
      </c>
      <c r="Z96" s="13">
        <f t="shared" si="82"/>
        <v>66.72419840613688</v>
      </c>
      <c r="AA96" s="18">
        <v>2431.6080579</v>
      </c>
      <c r="AB96" s="18">
        <v>3062.5228399999996</v>
      </c>
      <c r="AC96" s="13">
        <f t="shared" si="83"/>
        <v>25.94640119118844</v>
      </c>
      <c r="AD96" s="14">
        <f>(AB96/AB$180)*100</f>
        <v>15.346983898755855</v>
      </c>
    </row>
    <row r="97" spans="1:30" s="24" customFormat="1" ht="14.25">
      <c r="A97" s="4"/>
      <c r="B97" s="10" t="s">
        <v>3</v>
      </c>
      <c r="C97" s="18">
        <v>173.5463253999929</v>
      </c>
      <c r="D97" s="18">
        <v>208.69028829999567</v>
      </c>
      <c r="E97" s="13">
        <f t="shared" si="76"/>
        <v>20.25047941464753</v>
      </c>
      <c r="F97" s="18">
        <v>893.5079184189979</v>
      </c>
      <c r="G97" s="18">
        <v>996.6158795129976</v>
      </c>
      <c r="H97" s="13">
        <f t="shared" si="77"/>
        <v>11.539680731251083</v>
      </c>
      <c r="I97" s="14">
        <f>(G97/G$181)*100</f>
        <v>2.008888270761528</v>
      </c>
      <c r="J97" s="19">
        <v>31747</v>
      </c>
      <c r="K97" s="19">
        <v>34217</v>
      </c>
      <c r="L97" s="13">
        <f t="shared" si="78"/>
        <v>7.780262701987589</v>
      </c>
      <c r="M97" s="19">
        <v>170555</v>
      </c>
      <c r="N97" s="19">
        <v>183555</v>
      </c>
      <c r="O97" s="13">
        <f t="shared" si="79"/>
        <v>7.6221746650640565</v>
      </c>
      <c r="P97" s="14">
        <f>(N97/N$181)*100</f>
        <v>0.9303809171222732</v>
      </c>
      <c r="Q97" s="19">
        <v>0</v>
      </c>
      <c r="R97" s="15">
        <v>0</v>
      </c>
      <c r="S97" s="36" t="s">
        <v>41</v>
      </c>
      <c r="T97" s="19">
        <v>0</v>
      </c>
      <c r="U97" s="19">
        <v>0</v>
      </c>
      <c r="V97" s="36" t="s">
        <v>41</v>
      </c>
      <c r="W97" s="36" t="s">
        <v>41</v>
      </c>
      <c r="X97" s="18">
        <v>5059.9292977</v>
      </c>
      <c r="Y97" s="18">
        <v>5660.7752559</v>
      </c>
      <c r="Z97" s="13">
        <f t="shared" si="82"/>
        <v>11.874591972522545</v>
      </c>
      <c r="AA97" s="18">
        <v>29050.620197599997</v>
      </c>
      <c r="AB97" s="18">
        <v>32930.08545679999</v>
      </c>
      <c r="AC97" s="13">
        <f t="shared" si="83"/>
        <v>13.35415640978465</v>
      </c>
      <c r="AD97" s="14">
        <f>(AB97/AB$181)*100</f>
        <v>2.4516722802290887</v>
      </c>
    </row>
    <row r="98" spans="1:30" s="23" customFormat="1" ht="15">
      <c r="A98" s="4"/>
      <c r="B98" s="10" t="s">
        <v>4</v>
      </c>
      <c r="C98" s="18">
        <v>79.76029988100045</v>
      </c>
      <c r="D98" s="18">
        <v>100.0298661669999</v>
      </c>
      <c r="E98" s="13">
        <f t="shared" si="76"/>
        <v>25.413101901874647</v>
      </c>
      <c r="F98" s="18">
        <v>669.5634605740103</v>
      </c>
      <c r="G98" s="18">
        <v>835.8937558049962</v>
      </c>
      <c r="H98" s="13">
        <f t="shared" si="77"/>
        <v>24.841602779278396</v>
      </c>
      <c r="I98" s="14">
        <f>(G98/G$182)*100</f>
        <v>0.9270959585475906</v>
      </c>
      <c r="J98" s="19">
        <v>4</v>
      </c>
      <c r="K98" s="19">
        <v>27</v>
      </c>
      <c r="L98" s="13">
        <f t="shared" si="78"/>
        <v>575</v>
      </c>
      <c r="M98" s="19">
        <v>82</v>
      </c>
      <c r="N98" s="19">
        <v>165</v>
      </c>
      <c r="O98" s="13">
        <f t="shared" si="79"/>
        <v>101.21951219512195</v>
      </c>
      <c r="P98" s="14">
        <f>(N98/N$182)*100</f>
        <v>9.23335198656967</v>
      </c>
      <c r="Q98" s="19">
        <v>849773</v>
      </c>
      <c r="R98" s="15">
        <v>1212968</v>
      </c>
      <c r="S98" s="13">
        <f t="shared" si="80"/>
        <v>42.74023768700582</v>
      </c>
      <c r="T98" s="19">
        <v>7249727</v>
      </c>
      <c r="U98" s="19">
        <v>10108780</v>
      </c>
      <c r="V98" s="13">
        <f t="shared" si="81"/>
        <v>39.43669878879577</v>
      </c>
      <c r="W98" s="14">
        <f>(U98/U$182)*100</f>
        <v>11.351645181600125</v>
      </c>
      <c r="X98" s="18">
        <v>7256.4119241999915</v>
      </c>
      <c r="Y98" s="18">
        <v>8241.485783700002</v>
      </c>
      <c r="Z98" s="13">
        <f t="shared" si="82"/>
        <v>13.575219678679048</v>
      </c>
      <c r="AA98" s="18">
        <v>59259.762376800034</v>
      </c>
      <c r="AB98" s="18">
        <v>69712.2196662</v>
      </c>
      <c r="AC98" s="13">
        <f t="shared" si="83"/>
        <v>17.638371924171043</v>
      </c>
      <c r="AD98" s="14">
        <f>(AB98/AB$182)*100</f>
        <v>9.137216432689298</v>
      </c>
    </row>
    <row r="99" spans="1:30" s="24" customFormat="1" ht="14.25">
      <c r="A99" s="4"/>
      <c r="B99" s="10" t="s">
        <v>5</v>
      </c>
      <c r="C99" s="18">
        <v>1.2749062559999986</v>
      </c>
      <c r="D99" s="18">
        <v>0.054710537000000004</v>
      </c>
      <c r="E99" s="13">
        <f t="shared" si="76"/>
        <v>-95.70866197082964</v>
      </c>
      <c r="F99" s="18">
        <v>16.160202908000787</v>
      </c>
      <c r="G99" s="18">
        <v>3.6367581680000116</v>
      </c>
      <c r="H99" s="13">
        <f t="shared" si="77"/>
        <v>-77.49559093593138</v>
      </c>
      <c r="I99" s="14">
        <f>(G99/G$183)*100</f>
        <v>0.013800521681576867</v>
      </c>
      <c r="J99" s="19">
        <v>6</v>
      </c>
      <c r="K99" s="19">
        <v>4</v>
      </c>
      <c r="L99" s="13">
        <f t="shared" si="78"/>
        <v>-33.33333333333333</v>
      </c>
      <c r="M99" s="19">
        <v>42</v>
      </c>
      <c r="N99" s="19">
        <v>25</v>
      </c>
      <c r="O99" s="13">
        <f t="shared" si="79"/>
        <v>-40.476190476190474</v>
      </c>
      <c r="P99" s="14">
        <f>(N99/N$183)*100</f>
        <v>1.1348161597821154</v>
      </c>
      <c r="Q99" s="19">
        <v>84083</v>
      </c>
      <c r="R99" s="20">
        <v>3268</v>
      </c>
      <c r="S99" s="13">
        <f t="shared" si="80"/>
        <v>-96.11336417587384</v>
      </c>
      <c r="T99" s="19">
        <v>938745</v>
      </c>
      <c r="U99" s="19">
        <v>214996</v>
      </c>
      <c r="V99" s="13">
        <f t="shared" si="81"/>
        <v>-77.09750784291793</v>
      </c>
      <c r="W99" s="14">
        <f>(U99/U$183)*100</f>
        <v>4.022626666918631</v>
      </c>
      <c r="X99" s="18">
        <v>326.17155809999997</v>
      </c>
      <c r="Y99" s="18">
        <v>33.6714808</v>
      </c>
      <c r="Z99" s="13">
        <f t="shared" si="82"/>
        <v>-89.67675753332338</v>
      </c>
      <c r="AA99" s="18">
        <v>3994.0794726000017</v>
      </c>
      <c r="AB99" s="18">
        <v>1018.1719677</v>
      </c>
      <c r="AC99" s="13">
        <f t="shared" si="83"/>
        <v>-74.50796924085222</v>
      </c>
      <c r="AD99" s="14">
        <f>(AB99/AB$183)*100</f>
        <v>1.3061059273727922</v>
      </c>
    </row>
    <row r="100" spans="1:30" s="24" customFormat="1" ht="14.25">
      <c r="A100" s="4"/>
      <c r="B100" s="10" t="s">
        <v>23</v>
      </c>
      <c r="C100" s="18">
        <v>44.710657487999995</v>
      </c>
      <c r="D100" s="18">
        <v>166.29175878199993</v>
      </c>
      <c r="E100" s="13">
        <f t="shared" si="76"/>
        <v>271.9286812694074</v>
      </c>
      <c r="F100" s="18">
        <v>542.858149042</v>
      </c>
      <c r="G100" s="18">
        <v>1179.217648068</v>
      </c>
      <c r="H100" s="13">
        <f t="shared" si="77"/>
        <v>117.22390096731621</v>
      </c>
      <c r="I100" s="14">
        <f>(G100/G$184)*100</f>
        <v>29.522579156268996</v>
      </c>
      <c r="J100" s="19">
        <v>29</v>
      </c>
      <c r="K100" s="19">
        <v>27</v>
      </c>
      <c r="L100" s="13">
        <f t="shared" si="78"/>
        <v>-6.896551724137931</v>
      </c>
      <c r="M100" s="19">
        <v>408</v>
      </c>
      <c r="N100" s="19">
        <v>385</v>
      </c>
      <c r="O100" s="13">
        <f t="shared" si="79"/>
        <v>-5.637254901960785</v>
      </c>
      <c r="P100" s="14">
        <f>(N100/N$184)*100</f>
        <v>1.6569829997848073</v>
      </c>
      <c r="Q100" s="19">
        <v>36094</v>
      </c>
      <c r="R100" s="21">
        <v>27975</v>
      </c>
      <c r="S100" s="13">
        <f t="shared" si="80"/>
        <v>-22.4940433313016</v>
      </c>
      <c r="T100" s="19">
        <v>753896</v>
      </c>
      <c r="U100" s="19">
        <v>596003</v>
      </c>
      <c r="V100" s="13">
        <f t="shared" si="81"/>
        <v>-20.943604953468384</v>
      </c>
      <c r="W100" s="14">
        <f>(U100/U$184)*100</f>
        <v>0.9410396620168857</v>
      </c>
      <c r="X100" s="18">
        <v>2973.4636728099995</v>
      </c>
      <c r="Y100" s="18">
        <v>3518.131761994</v>
      </c>
      <c r="Z100" s="13">
        <f t="shared" si="82"/>
        <v>18.317630518393898</v>
      </c>
      <c r="AA100" s="18">
        <v>36429.51287215002</v>
      </c>
      <c r="AB100" s="18">
        <v>26300.874338817</v>
      </c>
      <c r="AC100" s="13">
        <f t="shared" si="83"/>
        <v>-27.803387239570416</v>
      </c>
      <c r="AD100" s="14">
        <f>(AB100/AB$184)*100</f>
        <v>2.0782320975233612</v>
      </c>
    </row>
    <row r="101" spans="1:30" s="24" customFormat="1" ht="14.25">
      <c r="A101" s="4"/>
      <c r="B101" s="10"/>
      <c r="C101" s="18"/>
      <c r="D101" s="18"/>
      <c r="E101" s="13"/>
      <c r="F101" s="18"/>
      <c r="G101" s="18"/>
      <c r="H101" s="13"/>
      <c r="I101" s="14"/>
      <c r="J101" s="19"/>
      <c r="K101" s="19"/>
      <c r="L101" s="13"/>
      <c r="M101" s="19"/>
      <c r="N101" s="19"/>
      <c r="O101" s="13"/>
      <c r="P101" s="14"/>
      <c r="Q101" s="19"/>
      <c r="R101" s="21"/>
      <c r="S101" s="13"/>
      <c r="T101" s="19"/>
      <c r="U101" s="19"/>
      <c r="V101" s="13"/>
      <c r="W101" s="14"/>
      <c r="X101" s="18"/>
      <c r="Y101" s="18"/>
      <c r="Z101" s="13"/>
      <c r="AA101" s="18"/>
      <c r="AB101" s="18"/>
      <c r="AC101" s="13"/>
      <c r="AD101" s="14"/>
    </row>
    <row r="102" spans="1:30" s="24" customFormat="1" ht="15">
      <c r="A102" s="4">
        <v>15</v>
      </c>
      <c r="B102" s="5" t="s">
        <v>17</v>
      </c>
      <c r="C102" s="6">
        <f>C103+C104+C105+C106+C107</f>
        <v>521.7918759080001</v>
      </c>
      <c r="D102" s="6">
        <f>D103+D104+D105+D106+D107</f>
        <v>637.1360597999992</v>
      </c>
      <c r="E102" s="7">
        <f aca="true" t="shared" si="84" ref="E102:E107">((D102-C102)/C102)*100</f>
        <v>22.10540048966498</v>
      </c>
      <c r="F102" s="6">
        <f>F103+F104+F105+F106+F107</f>
        <v>3098.153560037</v>
      </c>
      <c r="G102" s="6">
        <f>G103+G104+G105+G106+G107</f>
        <v>3693.51202367</v>
      </c>
      <c r="H102" s="7">
        <f aca="true" t="shared" si="85" ref="H102:H107">((G102-F102)/F102)*100</f>
        <v>19.216557607489605</v>
      </c>
      <c r="I102" s="8">
        <f>(G102/G$179)*100</f>
        <v>1.9006283570173885</v>
      </c>
      <c r="J102" s="9">
        <f>J103+J104+J105+J106+J107</f>
        <v>61186</v>
      </c>
      <c r="K102" s="9">
        <f>K103+K104+K105+K106+K107</f>
        <v>62687</v>
      </c>
      <c r="L102" s="7">
        <f aca="true" t="shared" si="86" ref="L102:L107">((K102-J102)/J102)*100</f>
        <v>2.4531755630372962</v>
      </c>
      <c r="M102" s="9">
        <f>M103+M104+M105+M106+M107</f>
        <v>406447</v>
      </c>
      <c r="N102" s="9">
        <f>N103+N104+N105+N106+N107</f>
        <v>412300</v>
      </c>
      <c r="O102" s="7">
        <f aca="true" t="shared" si="87" ref="O102:O107">((N102-M102)/M102)*100</f>
        <v>1.440040152836655</v>
      </c>
      <c r="P102" s="8">
        <f>(N102/N$179)*100</f>
        <v>2.003799394165372</v>
      </c>
      <c r="Q102" s="9">
        <f>Q103+Q104+Q105+Q106+Q107</f>
        <v>577095</v>
      </c>
      <c r="R102" s="9">
        <f>R103+R104+R105+R106+R107</f>
        <v>587470</v>
      </c>
      <c r="S102" s="7">
        <f aca="true" t="shared" si="88" ref="S102:S107">((R102-Q102)/Q102)*100</f>
        <v>1.797797589651617</v>
      </c>
      <c r="T102" s="9">
        <f>T103+T104+T105+T106+T107</f>
        <v>2937976</v>
      </c>
      <c r="U102" s="9">
        <f>U103+U104+U105+U106+U107</f>
        <v>4096090</v>
      </c>
      <c r="V102" s="7">
        <f aca="true" t="shared" si="89" ref="V102:V107">((U102-T102)/T102)*100</f>
        <v>39.4187699286856</v>
      </c>
      <c r="W102" s="8">
        <f>(U102/U$179)*100</f>
        <v>2.5968927681517373</v>
      </c>
      <c r="X102" s="6">
        <f>X103+X104+X105+X106+X107</f>
        <v>21959.101057337</v>
      </c>
      <c r="Y102" s="6">
        <f>Y103+Y104+Y105+Y106+Y107</f>
        <v>25463.543379174378</v>
      </c>
      <c r="Z102" s="7">
        <f aca="true" t="shared" si="90" ref="Z102:Z107">((Y102-X102)/X102)*100</f>
        <v>15.958951656021773</v>
      </c>
      <c r="AA102" s="6">
        <f>AA103+AA104+AA105+AA106+AA107</f>
        <v>169892.384388337</v>
      </c>
      <c r="AB102" s="6">
        <f>AB103+AB104+AB105+AB106+AB107</f>
        <v>201342.03939642836</v>
      </c>
      <c r="AC102" s="7">
        <f aca="true" t="shared" si="91" ref="AC102:AC107">((AB102-AA102)/AA102)*100</f>
        <v>18.511515463932916</v>
      </c>
      <c r="AD102" s="8">
        <f>(AB102/AB$179)*100</f>
        <v>5.803088080760123</v>
      </c>
    </row>
    <row r="103" spans="1:30" s="25" customFormat="1" ht="15">
      <c r="A103" s="4"/>
      <c r="B103" s="10" t="s">
        <v>2</v>
      </c>
      <c r="C103" s="18">
        <v>118.32257362699629</v>
      </c>
      <c r="D103" s="18">
        <v>140.1259617170003</v>
      </c>
      <c r="E103" s="13">
        <f t="shared" si="84"/>
        <v>18.42707390623339</v>
      </c>
      <c r="F103" s="18">
        <v>635.0192293909968</v>
      </c>
      <c r="G103" s="18">
        <v>776.6692262509986</v>
      </c>
      <c r="H103" s="13">
        <f t="shared" si="85"/>
        <v>22.306410625682716</v>
      </c>
      <c r="I103" s="14">
        <f>(G103/G$180)*100</f>
        <v>3.207842638418975</v>
      </c>
      <c r="J103" s="19">
        <v>118</v>
      </c>
      <c r="K103" s="19">
        <v>216</v>
      </c>
      <c r="L103" s="13">
        <f t="shared" si="86"/>
        <v>83.05084745762711</v>
      </c>
      <c r="M103" s="19">
        <v>740</v>
      </c>
      <c r="N103" s="19">
        <v>1356</v>
      </c>
      <c r="O103" s="13">
        <f t="shared" si="87"/>
        <v>83.24324324324324</v>
      </c>
      <c r="P103" s="14">
        <f>(N103/N$180)*100</f>
        <v>0.16543222829647505</v>
      </c>
      <c r="Q103" s="19">
        <v>0</v>
      </c>
      <c r="R103" s="15">
        <v>0</v>
      </c>
      <c r="S103" s="36" t="s">
        <v>41</v>
      </c>
      <c r="T103" s="19">
        <v>0</v>
      </c>
      <c r="U103" s="19">
        <v>0</v>
      </c>
      <c r="V103" s="36" t="s">
        <v>41</v>
      </c>
      <c r="W103" s="36" t="s">
        <v>41</v>
      </c>
      <c r="X103" s="18">
        <v>302.51926172700314</v>
      </c>
      <c r="Y103" s="18">
        <v>326.77925311300106</v>
      </c>
      <c r="Z103" s="13">
        <f t="shared" si="90"/>
        <v>8.019321231813139</v>
      </c>
      <c r="AA103" s="18">
        <v>1663.8827602970036</v>
      </c>
      <c r="AB103" s="18">
        <v>1804.0691308640046</v>
      </c>
      <c r="AC103" s="13">
        <f t="shared" si="91"/>
        <v>8.425255307169456</v>
      </c>
      <c r="AD103" s="14">
        <f>(AB103/AB$180)*100</f>
        <v>9.04059213599607</v>
      </c>
    </row>
    <row r="104" spans="1:30" ht="14.25">
      <c r="A104" s="4"/>
      <c r="B104" s="10" t="s">
        <v>3</v>
      </c>
      <c r="C104" s="18">
        <v>366.2782281070039</v>
      </c>
      <c r="D104" s="18">
        <v>450.79328785299884</v>
      </c>
      <c r="E104" s="13">
        <f t="shared" si="84"/>
        <v>23.07400584052866</v>
      </c>
      <c r="F104" s="18">
        <v>2180.748229410003</v>
      </c>
      <c r="G104" s="18">
        <v>2616.361198192001</v>
      </c>
      <c r="H104" s="13">
        <f t="shared" si="85"/>
        <v>19.97539023107918</v>
      </c>
      <c r="I104" s="14">
        <f>(G104/G$181)*100</f>
        <v>5.27382458093268</v>
      </c>
      <c r="J104" s="19">
        <v>61034</v>
      </c>
      <c r="K104" s="19">
        <v>62401</v>
      </c>
      <c r="L104" s="13">
        <f t="shared" si="86"/>
        <v>2.2397352295441886</v>
      </c>
      <c r="M104" s="19">
        <v>405144</v>
      </c>
      <c r="N104" s="19">
        <v>410200</v>
      </c>
      <c r="O104" s="13">
        <f t="shared" si="87"/>
        <v>1.2479513456943705</v>
      </c>
      <c r="P104" s="14">
        <f>(N104/N$181)*100</f>
        <v>2.079171105137732</v>
      </c>
      <c r="Q104" s="19">
        <v>0</v>
      </c>
      <c r="R104" s="15">
        <v>0</v>
      </c>
      <c r="S104" s="36" t="s">
        <v>41</v>
      </c>
      <c r="T104" s="19">
        <v>0</v>
      </c>
      <c r="U104" s="19">
        <v>0</v>
      </c>
      <c r="V104" s="36" t="s">
        <v>41</v>
      </c>
      <c r="W104" s="36" t="s">
        <v>41</v>
      </c>
      <c r="X104" s="18">
        <v>15221.74153432</v>
      </c>
      <c r="Y104" s="18">
        <v>19018.692854705998</v>
      </c>
      <c r="Z104" s="13">
        <f t="shared" si="90"/>
        <v>24.94426351823888</v>
      </c>
      <c r="AA104" s="18">
        <v>110476.924686467</v>
      </c>
      <c r="AB104" s="18">
        <v>122021.194452729</v>
      </c>
      <c r="AC104" s="13">
        <f t="shared" si="91"/>
        <v>10.44948508389837</v>
      </c>
      <c r="AD104" s="14">
        <f>(AB104/AB$181)*100</f>
        <v>9.084579523264615</v>
      </c>
    </row>
    <row r="105" spans="1:30" ht="14.25">
      <c r="A105" s="4"/>
      <c r="B105" s="10" t="s">
        <v>4</v>
      </c>
      <c r="C105" s="18">
        <v>28.013648058999898</v>
      </c>
      <c r="D105" s="18">
        <v>34.90323536399999</v>
      </c>
      <c r="E105" s="13">
        <f t="shared" si="84"/>
        <v>24.593681231697655</v>
      </c>
      <c r="F105" s="18">
        <v>221.5971091699999</v>
      </c>
      <c r="G105" s="18">
        <v>219.05682353399996</v>
      </c>
      <c r="H105" s="13">
        <f t="shared" si="85"/>
        <v>-1.1463532378714998</v>
      </c>
      <c r="I105" s="14">
        <f>(G105/G$182)*100</f>
        <v>0.24295754619564564</v>
      </c>
      <c r="J105" s="19">
        <v>3</v>
      </c>
      <c r="K105" s="19">
        <v>5</v>
      </c>
      <c r="L105" s="13">
        <f t="shared" si="86"/>
        <v>66.66666666666666</v>
      </c>
      <c r="M105" s="19">
        <v>79</v>
      </c>
      <c r="N105" s="19">
        <v>98</v>
      </c>
      <c r="O105" s="13">
        <f t="shared" si="87"/>
        <v>24.050632911392405</v>
      </c>
      <c r="P105" s="14">
        <f>(N105/N$182)*100</f>
        <v>5.484051482932289</v>
      </c>
      <c r="Q105" s="19">
        <v>19283</v>
      </c>
      <c r="R105" s="15">
        <v>21138</v>
      </c>
      <c r="S105" s="13">
        <f t="shared" si="88"/>
        <v>9.619872426489653</v>
      </c>
      <c r="T105" s="19">
        <v>125153</v>
      </c>
      <c r="U105" s="19">
        <v>128900</v>
      </c>
      <c r="V105" s="13">
        <f t="shared" si="89"/>
        <v>2.9939354230421964</v>
      </c>
      <c r="W105" s="14">
        <f>(U105/U$182)*100</f>
        <v>0.14474813616561605</v>
      </c>
      <c r="X105" s="18">
        <v>1869.4419305000013</v>
      </c>
      <c r="Y105" s="18">
        <v>2315.712139999999</v>
      </c>
      <c r="Z105" s="13">
        <f t="shared" si="90"/>
        <v>23.87184122807379</v>
      </c>
      <c r="AA105" s="18">
        <v>13792.4453119</v>
      </c>
      <c r="AB105" s="18">
        <v>13416.1985057</v>
      </c>
      <c r="AC105" s="13">
        <f t="shared" si="91"/>
        <v>-2.727919507321724</v>
      </c>
      <c r="AD105" s="14">
        <f>(AB105/AB$182)*100</f>
        <v>1.7584680280943608</v>
      </c>
    </row>
    <row r="106" spans="1:30" ht="14.25">
      <c r="A106" s="4"/>
      <c r="B106" s="10" t="s">
        <v>5</v>
      </c>
      <c r="C106" s="18">
        <v>0</v>
      </c>
      <c r="D106" s="18">
        <v>0</v>
      </c>
      <c r="E106" s="36" t="s">
        <v>41</v>
      </c>
      <c r="F106" s="18">
        <v>0</v>
      </c>
      <c r="G106" s="18">
        <v>0</v>
      </c>
      <c r="H106" s="36" t="s">
        <v>41</v>
      </c>
      <c r="I106" s="14">
        <f>(G106/G$183)*100</f>
        <v>0</v>
      </c>
      <c r="J106" s="19">
        <v>0</v>
      </c>
      <c r="K106" s="19">
        <v>0</v>
      </c>
      <c r="L106" s="36" t="s">
        <v>41</v>
      </c>
      <c r="M106" s="19">
        <v>0</v>
      </c>
      <c r="N106" s="19">
        <v>0</v>
      </c>
      <c r="O106" s="36" t="s">
        <v>41</v>
      </c>
      <c r="P106" s="14">
        <f>(N106/N$183)*100</f>
        <v>0</v>
      </c>
      <c r="Q106" s="19">
        <v>0</v>
      </c>
      <c r="R106" s="15">
        <v>0</v>
      </c>
      <c r="S106" s="36" t="s">
        <v>41</v>
      </c>
      <c r="T106" s="19">
        <v>0</v>
      </c>
      <c r="U106" s="19">
        <v>0</v>
      </c>
      <c r="V106" s="36" t="s">
        <v>41</v>
      </c>
      <c r="W106" s="14">
        <f>(U106/U$183)*100</f>
        <v>0</v>
      </c>
      <c r="X106" s="18">
        <v>0</v>
      </c>
      <c r="Y106" s="18">
        <v>0</v>
      </c>
      <c r="Z106" s="36" t="s">
        <v>41</v>
      </c>
      <c r="AA106" s="18">
        <v>0</v>
      </c>
      <c r="AB106" s="18">
        <v>0</v>
      </c>
      <c r="AC106" s="36" t="s">
        <v>41</v>
      </c>
      <c r="AD106" s="14">
        <f>(AB106/AB$183)*100</f>
        <v>0</v>
      </c>
    </row>
    <row r="107" spans="1:30" s="3" customFormat="1" ht="15">
      <c r="A107" s="4"/>
      <c r="B107" s="10" t="s">
        <v>23</v>
      </c>
      <c r="C107" s="18">
        <v>9.177426114999998</v>
      </c>
      <c r="D107" s="18">
        <v>11.313574866000076</v>
      </c>
      <c r="E107" s="13">
        <f t="shared" si="84"/>
        <v>23.276120387487087</v>
      </c>
      <c r="F107" s="18">
        <v>60.788992065999985</v>
      </c>
      <c r="G107" s="18">
        <v>81.42477569300007</v>
      </c>
      <c r="H107" s="13">
        <f t="shared" si="85"/>
        <v>33.946579677773485</v>
      </c>
      <c r="I107" s="14">
        <f>(G107/G$184)*100</f>
        <v>2.0385290108373804</v>
      </c>
      <c r="J107" s="19">
        <v>31</v>
      </c>
      <c r="K107" s="19">
        <v>65</v>
      </c>
      <c r="L107" s="13">
        <f t="shared" si="86"/>
        <v>109.6774193548387</v>
      </c>
      <c r="M107" s="19">
        <v>484</v>
      </c>
      <c r="N107" s="19">
        <v>646</v>
      </c>
      <c r="O107" s="13">
        <f t="shared" si="87"/>
        <v>33.47107438016529</v>
      </c>
      <c r="P107" s="14">
        <f>(N107/N$184)*100</f>
        <v>2.7802883580804822</v>
      </c>
      <c r="Q107" s="19">
        <v>557812</v>
      </c>
      <c r="R107" s="15">
        <v>566332</v>
      </c>
      <c r="S107" s="13">
        <f t="shared" si="88"/>
        <v>1.5273963270779403</v>
      </c>
      <c r="T107" s="19">
        <v>2812823</v>
      </c>
      <c r="U107" s="19">
        <v>3967190</v>
      </c>
      <c r="V107" s="13">
        <f t="shared" si="89"/>
        <v>41.03944684752649</v>
      </c>
      <c r="W107" s="14">
        <f>(U107/U$184)*100</f>
        <v>6.263866350935765</v>
      </c>
      <c r="X107" s="18">
        <v>4565.398330789996</v>
      </c>
      <c r="Y107" s="18">
        <v>3802.3591313553798</v>
      </c>
      <c r="Z107" s="13">
        <f t="shared" si="90"/>
        <v>-16.713529557509172</v>
      </c>
      <c r="AA107" s="18">
        <v>43959.13162967301</v>
      </c>
      <c r="AB107" s="18">
        <v>64100.57730713534</v>
      </c>
      <c r="AC107" s="13">
        <f t="shared" si="91"/>
        <v>45.81857041021844</v>
      </c>
      <c r="AD107" s="14">
        <f>(AB107/AB$184)*100</f>
        <v>5.06507409272152</v>
      </c>
    </row>
    <row r="108" spans="1:30" s="3" customFormat="1" ht="15">
      <c r="A108" s="4"/>
      <c r="B108" s="10"/>
      <c r="C108" s="18"/>
      <c r="D108" s="18"/>
      <c r="E108" s="13"/>
      <c r="F108" s="18"/>
      <c r="G108" s="18"/>
      <c r="H108" s="13"/>
      <c r="I108" s="14"/>
      <c r="J108" s="19"/>
      <c r="K108" s="19"/>
      <c r="L108" s="13"/>
      <c r="M108" s="19"/>
      <c r="N108" s="19"/>
      <c r="O108" s="13"/>
      <c r="P108" s="14"/>
      <c r="Q108" s="19"/>
      <c r="R108" s="15"/>
      <c r="S108" s="13"/>
      <c r="T108" s="19"/>
      <c r="U108" s="19"/>
      <c r="V108" s="13"/>
      <c r="W108" s="14"/>
      <c r="X108" s="18"/>
      <c r="Y108" s="18"/>
      <c r="Z108" s="13"/>
      <c r="AA108" s="18"/>
      <c r="AB108" s="18"/>
      <c r="AC108" s="13"/>
      <c r="AD108" s="14"/>
    </row>
    <row r="109" spans="1:30" s="3" customFormat="1" ht="15">
      <c r="A109" s="4">
        <v>16</v>
      </c>
      <c r="B109" s="5" t="s">
        <v>19</v>
      </c>
      <c r="C109" s="6">
        <f>C110+C111+C112+C113+C114</f>
        <v>160.96454442100003</v>
      </c>
      <c r="D109" s="6">
        <f>D110+D111+D112+D113+D114</f>
        <v>198.52402284899998</v>
      </c>
      <c r="E109" s="7">
        <f aca="true" t="shared" si="92" ref="E109:E114">((D109-C109)/C109)*100</f>
        <v>23.334007226935498</v>
      </c>
      <c r="F109" s="6">
        <f>F110+F111+F112+F113+F114</f>
        <v>1032.3544478279998</v>
      </c>
      <c r="G109" s="6">
        <f>G110+G111+G112+G113+G114</f>
        <v>1244.0006472559999</v>
      </c>
      <c r="H109" s="7">
        <f aca="true" t="shared" si="93" ref="H109:H114">((G109-F109)/F109)*100</f>
        <v>20.501311334812243</v>
      </c>
      <c r="I109" s="8">
        <f>(G109/G$179)*100</f>
        <v>0.6401449057619168</v>
      </c>
      <c r="J109" s="9">
        <f>J110+J111+J112+J113+J114</f>
        <v>21616</v>
      </c>
      <c r="K109" s="9">
        <f>K110+K111+K112+K113+K114</f>
        <v>20425</v>
      </c>
      <c r="L109" s="7">
        <f>((K109-J109)/J109)*100</f>
        <v>-5.50980754996299</v>
      </c>
      <c r="M109" s="9">
        <f>M110+M111+M112+M113+M114</f>
        <v>142705</v>
      </c>
      <c r="N109" s="9">
        <f>N110+N111+N112+N113+N114</f>
        <v>139516</v>
      </c>
      <c r="O109" s="7">
        <f>((N109-M109)/M109)*100</f>
        <v>-2.2346799341298484</v>
      </c>
      <c r="P109" s="8">
        <f>(N109/N$179)*100</f>
        <v>0.6780549994576182</v>
      </c>
      <c r="Q109" s="9">
        <f>Q110+Q111+Q112+Q113+Q114</f>
        <v>44373</v>
      </c>
      <c r="R109" s="9">
        <f>R110+R111+R112+R113+R114</f>
        <v>419136</v>
      </c>
      <c r="S109" s="7">
        <f aca="true" t="shared" si="94" ref="S109:S114">((R109-Q109)/Q109)*100</f>
        <v>844.5744033533906</v>
      </c>
      <c r="T109" s="9">
        <f>T110+T111+T112+T113+T114</f>
        <v>595189</v>
      </c>
      <c r="U109" s="9">
        <f>U110+U111+U112+U113+U114</f>
        <v>2783983</v>
      </c>
      <c r="V109" s="7">
        <f aca="true" t="shared" si="95" ref="V109:V114">((U109-T109)/T109)*100</f>
        <v>367.74772383226167</v>
      </c>
      <c r="W109" s="8">
        <f>(U109/U$179)*100</f>
        <v>1.7650259929243202</v>
      </c>
      <c r="X109" s="6">
        <f>X110+X111+X112+X113+X114</f>
        <v>9927.144377800001</v>
      </c>
      <c r="Y109" s="6">
        <f>Y110+Y111+Y112+Y113+Y114</f>
        <v>11940.2729677</v>
      </c>
      <c r="Z109" s="7">
        <f aca="true" t="shared" si="96" ref="Z109:Z114">((Y109-X109)/X109)*100</f>
        <v>20.27903003407449</v>
      </c>
      <c r="AA109" s="6">
        <f>AA110+AA111+AA112+AA113+AA114</f>
        <v>87196.2743212</v>
      </c>
      <c r="AB109" s="6">
        <f>AB110+AB111+AB112+AB113+AB114</f>
        <v>122714.39861589999</v>
      </c>
      <c r="AC109" s="7">
        <f aca="true" t="shared" si="97" ref="AC109:AC114">((AB109-AA109)/AA109)*100</f>
        <v>40.73353428365972</v>
      </c>
      <c r="AD109" s="8">
        <f>(AB109/AB$179)*100</f>
        <v>3.5368791638365025</v>
      </c>
    </row>
    <row r="110" spans="1:30" ht="14.25">
      <c r="A110" s="4"/>
      <c r="B110" s="10" t="s">
        <v>2</v>
      </c>
      <c r="C110" s="18">
        <v>2.4047699999999996</v>
      </c>
      <c r="D110" s="18">
        <v>1.1276576</v>
      </c>
      <c r="E110" s="13">
        <f t="shared" si="92"/>
        <v>-53.10746557882874</v>
      </c>
      <c r="F110" s="18">
        <v>18.09181168</v>
      </c>
      <c r="G110" s="18">
        <v>12.338136472</v>
      </c>
      <c r="H110" s="13">
        <f t="shared" si="93"/>
        <v>-31.802648124844946</v>
      </c>
      <c r="I110" s="14">
        <f>(G110/G$180)*100</f>
        <v>0.050959660709825855</v>
      </c>
      <c r="J110" s="19">
        <v>107</v>
      </c>
      <c r="K110" s="19">
        <v>43</v>
      </c>
      <c r="L110" s="13">
        <f>((K110-J110)/J110)*100</f>
        <v>-59.813084112149525</v>
      </c>
      <c r="M110" s="19">
        <v>723</v>
      </c>
      <c r="N110" s="19">
        <v>395</v>
      </c>
      <c r="O110" s="13">
        <f>((N110-M110)/M110)*100</f>
        <v>-45.36652835408022</v>
      </c>
      <c r="P110" s="14">
        <f>(N110/N$180)*100</f>
        <v>0.04819006650229177</v>
      </c>
      <c r="Q110" s="19">
        <v>0</v>
      </c>
      <c r="R110" s="15">
        <v>0</v>
      </c>
      <c r="S110" s="36" t="s">
        <v>41</v>
      </c>
      <c r="T110" s="19">
        <v>0</v>
      </c>
      <c r="U110" s="19">
        <v>0</v>
      </c>
      <c r="V110" s="36" t="s">
        <v>41</v>
      </c>
      <c r="W110" s="36" t="s">
        <v>41</v>
      </c>
      <c r="X110" s="18">
        <v>4.942880199999999</v>
      </c>
      <c r="Y110" s="18">
        <v>1.1952866999999998</v>
      </c>
      <c r="Z110" s="13">
        <f t="shared" si="96"/>
        <v>-75.81801193563219</v>
      </c>
      <c r="AA110" s="18">
        <v>41.3224359</v>
      </c>
      <c r="AB110" s="18">
        <v>14.062852</v>
      </c>
      <c r="AC110" s="13">
        <f t="shared" si="97"/>
        <v>-65.96799851288534</v>
      </c>
      <c r="AD110" s="14">
        <f>(AB110/AB$180)*100</f>
        <v>0.07047208281868245</v>
      </c>
    </row>
    <row r="111" spans="1:30" ht="14.25">
      <c r="A111" s="4"/>
      <c r="B111" s="10" t="s">
        <v>3</v>
      </c>
      <c r="C111" s="18">
        <v>139.31118818000002</v>
      </c>
      <c r="D111" s="18">
        <v>154.64640344499995</v>
      </c>
      <c r="E111" s="13">
        <f t="shared" si="92"/>
        <v>11.007884912434841</v>
      </c>
      <c r="F111" s="18">
        <v>869.2254882779998</v>
      </c>
      <c r="G111" s="18">
        <v>911.0927042769998</v>
      </c>
      <c r="H111" s="13">
        <f t="shared" si="93"/>
        <v>4.816611634564704</v>
      </c>
      <c r="I111" s="14">
        <f>(G111/G$181)*100</f>
        <v>1.8364983789871436</v>
      </c>
      <c r="J111" s="19">
        <v>21493</v>
      </c>
      <c r="K111" s="19">
        <v>20375</v>
      </c>
      <c r="L111" s="13">
        <f>((K111-J111)/J111)*100</f>
        <v>-5.201693574652213</v>
      </c>
      <c r="M111" s="19">
        <v>141834</v>
      </c>
      <c r="N111" s="19">
        <v>138985</v>
      </c>
      <c r="O111" s="13">
        <f>((N111-M111)/M111)*100</f>
        <v>-2.008686210640608</v>
      </c>
      <c r="P111" s="14">
        <f>(N111/N$181)*100</f>
        <v>0.7044700049916326</v>
      </c>
      <c r="Q111" s="19">
        <v>0</v>
      </c>
      <c r="R111" s="15">
        <v>0</v>
      </c>
      <c r="S111" s="36" t="s">
        <v>41</v>
      </c>
      <c r="T111" s="19">
        <v>0</v>
      </c>
      <c r="U111" s="19">
        <v>0</v>
      </c>
      <c r="V111" s="36" t="s">
        <v>41</v>
      </c>
      <c r="W111" s="36" t="s">
        <v>41</v>
      </c>
      <c r="X111" s="18">
        <v>3750.7754841</v>
      </c>
      <c r="Y111" s="18">
        <v>4136.7727261</v>
      </c>
      <c r="Z111" s="13">
        <f t="shared" si="96"/>
        <v>10.29113162428116</v>
      </c>
      <c r="AA111" s="18">
        <v>24518.879954599997</v>
      </c>
      <c r="AB111" s="18">
        <v>26308.998208499997</v>
      </c>
      <c r="AC111" s="13">
        <f t="shared" si="97"/>
        <v>7.300978907742298</v>
      </c>
      <c r="AD111" s="14">
        <f>(AB111/AB$181)*100</f>
        <v>1.95872682179927</v>
      </c>
    </row>
    <row r="112" spans="1:30" ht="14.25">
      <c r="A112" s="4"/>
      <c r="B112" s="10" t="s">
        <v>4</v>
      </c>
      <c r="C112" s="18">
        <v>17.4337421</v>
      </c>
      <c r="D112" s="18">
        <v>40.542071721</v>
      </c>
      <c r="E112" s="13">
        <f t="shared" si="92"/>
        <v>132.5494520249901</v>
      </c>
      <c r="F112" s="18">
        <v>115.44143440800002</v>
      </c>
      <c r="G112" s="18">
        <v>278.687139388</v>
      </c>
      <c r="H112" s="13">
        <f t="shared" si="93"/>
        <v>141.40997625085566</v>
      </c>
      <c r="I112" s="14">
        <f>(G112/G$182)*100</f>
        <v>0.3090939713707807</v>
      </c>
      <c r="J112" s="19">
        <v>0</v>
      </c>
      <c r="K112" s="19">
        <v>1</v>
      </c>
      <c r="L112" s="36" t="s">
        <v>41</v>
      </c>
      <c r="M112" s="19">
        <v>0</v>
      </c>
      <c r="N112" s="19">
        <v>5</v>
      </c>
      <c r="O112" s="36" t="s">
        <v>41</v>
      </c>
      <c r="P112" s="14">
        <f>(N112/N$182)*100</f>
        <v>0.27979854504756574</v>
      </c>
      <c r="Q112" s="19">
        <v>10438</v>
      </c>
      <c r="R112" s="15">
        <v>363825</v>
      </c>
      <c r="S112" s="13">
        <f t="shared" si="94"/>
        <v>3385.58152902855</v>
      </c>
      <c r="T112" s="19">
        <v>69050</v>
      </c>
      <c r="U112" s="19">
        <v>1794610</v>
      </c>
      <c r="V112" s="13">
        <f t="shared" si="95"/>
        <v>2499.000724112962</v>
      </c>
      <c r="W112" s="14">
        <f>(U112/U$182)*100</f>
        <v>2.0152556450285197</v>
      </c>
      <c r="X112" s="18">
        <v>899.5380329</v>
      </c>
      <c r="Y112" s="18">
        <v>3397.1506911000006</v>
      </c>
      <c r="Z112" s="13">
        <f t="shared" si="96"/>
        <v>277.6550370136107</v>
      </c>
      <c r="AA112" s="18">
        <v>6039.5194999</v>
      </c>
      <c r="AB112" s="18">
        <v>23487.7242975</v>
      </c>
      <c r="AC112" s="13">
        <f t="shared" si="97"/>
        <v>288.90054577833394</v>
      </c>
      <c r="AD112" s="14">
        <f>(AB112/AB$182)*100</f>
        <v>3.0785480859053407</v>
      </c>
    </row>
    <row r="113" spans="1:30" s="3" customFormat="1" ht="15">
      <c r="A113" s="4"/>
      <c r="B113" s="10" t="s">
        <v>5</v>
      </c>
      <c r="C113" s="18">
        <v>0.118905447</v>
      </c>
      <c r="D113" s="18">
        <v>0.063235944</v>
      </c>
      <c r="E113" s="13">
        <f t="shared" si="92"/>
        <v>-46.81829504412863</v>
      </c>
      <c r="F113" s="18">
        <v>1.656693913</v>
      </c>
      <c r="G113" s="18">
        <v>0.456887537</v>
      </c>
      <c r="H113" s="13">
        <f t="shared" si="93"/>
        <v>-72.42172899804696</v>
      </c>
      <c r="I113" s="14">
        <f>(G113/G$183)*100</f>
        <v>0.0017337656421290899</v>
      </c>
      <c r="J113" s="19">
        <v>16</v>
      </c>
      <c r="K113" s="19">
        <v>6</v>
      </c>
      <c r="L113" s="13">
        <f>((K113-J113)/J113)*100</f>
        <v>-62.5</v>
      </c>
      <c r="M113" s="19">
        <v>148</v>
      </c>
      <c r="N113" s="19">
        <v>131</v>
      </c>
      <c r="O113" s="13">
        <f>((N113-M113)/M113)*100</f>
        <v>-11.486486486486488</v>
      </c>
      <c r="P113" s="14">
        <f>(N113/N$183)*100</f>
        <v>5.946436677258284</v>
      </c>
      <c r="Q113" s="19">
        <v>32811</v>
      </c>
      <c r="R113" s="15">
        <v>52946</v>
      </c>
      <c r="S113" s="13">
        <f t="shared" si="94"/>
        <v>61.36661485477431</v>
      </c>
      <c r="T113" s="19">
        <v>475001</v>
      </c>
      <c r="U113" s="19">
        <v>953527</v>
      </c>
      <c r="V113" s="13">
        <f t="shared" si="95"/>
        <v>100.74210370083432</v>
      </c>
      <c r="W113" s="14">
        <f>(U113/U$183)*100</f>
        <v>17.84071860791327</v>
      </c>
      <c r="X113" s="18">
        <v>5160.9075725</v>
      </c>
      <c r="Y113" s="18">
        <v>4040.4813451</v>
      </c>
      <c r="Z113" s="13">
        <f t="shared" si="96"/>
        <v>-21.70986811254311</v>
      </c>
      <c r="AA113" s="18">
        <v>43252.6127328</v>
      </c>
      <c r="AB113" s="18">
        <v>62913.1733393</v>
      </c>
      <c r="AC113" s="13">
        <f t="shared" si="97"/>
        <v>45.455197650038606</v>
      </c>
      <c r="AD113" s="14">
        <f>(AB113/AB$183)*100</f>
        <v>80.70470531015745</v>
      </c>
    </row>
    <row r="114" spans="1:30" ht="14.25">
      <c r="A114" s="4"/>
      <c r="B114" s="10" t="s">
        <v>23</v>
      </c>
      <c r="C114" s="18">
        <v>1.6959386939999999</v>
      </c>
      <c r="D114" s="18">
        <v>2.144654139</v>
      </c>
      <c r="E114" s="13">
        <f t="shared" si="92"/>
        <v>26.458234993251484</v>
      </c>
      <c r="F114" s="18">
        <v>27.939019549</v>
      </c>
      <c r="G114" s="18">
        <v>41.425779582000004</v>
      </c>
      <c r="H114" s="13">
        <f t="shared" si="93"/>
        <v>48.27213070002925</v>
      </c>
      <c r="I114" s="14">
        <f>(G114/G$184)*100</f>
        <v>1.0371247910201074</v>
      </c>
      <c r="J114" s="19">
        <v>0</v>
      </c>
      <c r="K114" s="19">
        <v>0</v>
      </c>
      <c r="L114" s="36" t="s">
        <v>41</v>
      </c>
      <c r="M114" s="19">
        <v>0</v>
      </c>
      <c r="N114" s="19">
        <v>0</v>
      </c>
      <c r="O114" s="36" t="s">
        <v>41</v>
      </c>
      <c r="P114" s="14">
        <f>(N114/N$184)*100</f>
        <v>0</v>
      </c>
      <c r="Q114" s="19">
        <v>1124</v>
      </c>
      <c r="R114" s="15">
        <v>2365</v>
      </c>
      <c r="S114" s="13">
        <f t="shared" si="94"/>
        <v>110.40925266903913</v>
      </c>
      <c r="T114" s="19">
        <v>51138</v>
      </c>
      <c r="U114" s="19">
        <v>35846</v>
      </c>
      <c r="V114" s="13">
        <f t="shared" si="95"/>
        <v>-29.903398646798856</v>
      </c>
      <c r="W114" s="14">
        <f>(U114/U$184)*100</f>
        <v>0.05659788243458051</v>
      </c>
      <c r="X114" s="18">
        <v>110.9804081</v>
      </c>
      <c r="Y114" s="18">
        <v>364.6729187</v>
      </c>
      <c r="Z114" s="13">
        <f t="shared" si="96"/>
        <v>228.59215869111588</v>
      </c>
      <c r="AA114" s="18">
        <v>13343.939698</v>
      </c>
      <c r="AB114" s="18">
        <v>9990.4399186</v>
      </c>
      <c r="AC114" s="13">
        <f t="shared" si="97"/>
        <v>-25.131256999779655</v>
      </c>
      <c r="AD114" s="14">
        <f>(AB114/AB$184)*100</f>
        <v>0.7894206344528346</v>
      </c>
    </row>
    <row r="115" spans="1:30" ht="14.25">
      <c r="A115" s="4"/>
      <c r="B115" s="10"/>
      <c r="C115" s="18"/>
      <c r="D115" s="18"/>
      <c r="E115" s="13"/>
      <c r="F115" s="18"/>
      <c r="G115" s="18"/>
      <c r="H115" s="13"/>
      <c r="I115" s="14"/>
      <c r="J115" s="19"/>
      <c r="K115" s="19"/>
      <c r="L115" s="13"/>
      <c r="M115" s="19"/>
      <c r="N115" s="19"/>
      <c r="O115" s="13"/>
      <c r="P115" s="14"/>
      <c r="Q115" s="19"/>
      <c r="R115" s="15"/>
      <c r="S115" s="13"/>
      <c r="T115" s="19"/>
      <c r="U115" s="19"/>
      <c r="V115" s="13"/>
      <c r="W115" s="14"/>
      <c r="X115" s="18"/>
      <c r="Y115" s="18"/>
      <c r="Z115" s="13"/>
      <c r="AA115" s="18"/>
      <c r="AB115" s="18"/>
      <c r="AC115" s="13"/>
      <c r="AD115" s="14"/>
    </row>
    <row r="116" spans="1:30" ht="15">
      <c r="A116" s="4">
        <v>17</v>
      </c>
      <c r="B116" s="5" t="s">
        <v>47</v>
      </c>
      <c r="C116" s="6">
        <f>C117+C118+C119+C120+C121</f>
        <v>74.47894358500001</v>
      </c>
      <c r="D116" s="6">
        <f>D117+D118+D119+D120+D121</f>
        <v>39.763605863</v>
      </c>
      <c r="E116" s="7">
        <f aca="true" t="shared" si="98" ref="E116:E121">((D116-C116)/C116)*100</f>
        <v>-46.61094270541136</v>
      </c>
      <c r="F116" s="6">
        <f>F117+F118+F119+F120+F121</f>
        <v>996.8246343820006</v>
      </c>
      <c r="G116" s="6">
        <f>G117+G118+G119+G120+G121</f>
        <v>430.0724593549999</v>
      </c>
      <c r="H116" s="7">
        <f aca="true" t="shared" si="99" ref="H116:H121">((G116-F116)/F116)*100</f>
        <v>-56.855755313307334</v>
      </c>
      <c r="I116" s="8">
        <f>(G116/G$179)*100</f>
        <v>0.22130912437374894</v>
      </c>
      <c r="J116" s="9">
        <f>J117+J118+J119+J120+J121</f>
        <v>6961</v>
      </c>
      <c r="K116" s="9">
        <f>K117+K118+K119+K120+K121</f>
        <v>4544</v>
      </c>
      <c r="L116" s="7">
        <f aca="true" t="shared" si="100" ref="L116:L121">((K116-J116)/J116)*100</f>
        <v>-34.722022697888235</v>
      </c>
      <c r="M116" s="9">
        <f>M117+M118+M119+M120+M121</f>
        <v>58954</v>
      </c>
      <c r="N116" s="9">
        <f>N117+N118+N119+N120+N121</f>
        <v>30831</v>
      </c>
      <c r="O116" s="7">
        <f aca="true" t="shared" si="101" ref="O116:O121">((N116-M116)/M116)*100</f>
        <v>-47.70329409370017</v>
      </c>
      <c r="P116" s="8">
        <f>(N116/N$179)*100</f>
        <v>0.14984025981448598</v>
      </c>
      <c r="Q116" s="9">
        <f>Q117+Q118+Q119+Q120+Q121</f>
        <v>1512302</v>
      </c>
      <c r="R116" s="9">
        <f>R117+R118+R119+R120+R121</f>
        <v>637652</v>
      </c>
      <c r="S116" s="7">
        <f aca="true" t="shared" si="102" ref="S116:S121">((R116-Q116)/Q116)*100</f>
        <v>-57.8356703885864</v>
      </c>
      <c r="T116" s="9">
        <f>T117+T118+T119+T120+T121</f>
        <v>15068713</v>
      </c>
      <c r="U116" s="9">
        <f>U117+U118+U119+U120+U121</f>
        <v>8084127</v>
      </c>
      <c r="V116" s="7">
        <f aca="true" t="shared" si="103" ref="V116:V121">((U116-T116)/T116)*100</f>
        <v>-46.35157627595668</v>
      </c>
      <c r="W116" s="8">
        <f>(U116/U$179)*100</f>
        <v>5.125280680629625</v>
      </c>
      <c r="X116" s="6">
        <f>X117+X118+X119+X120+X121</f>
        <v>5888.7515665</v>
      </c>
      <c r="Y116" s="6">
        <f>Y117+Y118+Y119+Y120+Y121</f>
        <v>2697.0639778</v>
      </c>
      <c r="Z116" s="7">
        <f aca="true" t="shared" si="104" ref="Z116:Z121">((Y116-X116)/X116)*100</f>
        <v>-54.199732365293016</v>
      </c>
      <c r="AA116" s="6">
        <f>AA117+AA118+AA119+AA120+AA121</f>
        <v>75993.53067939999</v>
      </c>
      <c r="AB116" s="6">
        <f>AB117+AB118+AB119+AB120+AB121</f>
        <v>40545.8640232</v>
      </c>
      <c r="AC116" s="7">
        <f aca="true" t="shared" si="105" ref="AC116:AC121">((AB116-AA116)/AA116)*100</f>
        <v>-46.64563725265761</v>
      </c>
      <c r="AD116" s="8">
        <f>(AB116/AB$179)*100</f>
        <v>1.1686144679099069</v>
      </c>
    </row>
    <row r="117" spans="1:30" ht="14.25">
      <c r="A117" s="4"/>
      <c r="B117" s="10" t="s">
        <v>2</v>
      </c>
      <c r="C117" s="18">
        <v>1.6231098</v>
      </c>
      <c r="D117" s="18">
        <v>0.1948621</v>
      </c>
      <c r="E117" s="13">
        <f t="shared" si="98"/>
        <v>-87.99452138111667</v>
      </c>
      <c r="F117" s="18">
        <v>15.9184834</v>
      </c>
      <c r="G117" s="18">
        <v>7.256281400000001</v>
      </c>
      <c r="H117" s="13">
        <f t="shared" si="99"/>
        <v>-54.416000458938186</v>
      </c>
      <c r="I117" s="14">
        <f>(G117/G$180)*100</f>
        <v>0.029970298918170383</v>
      </c>
      <c r="J117" s="19">
        <v>91</v>
      </c>
      <c r="K117" s="19">
        <v>21</v>
      </c>
      <c r="L117" s="13">
        <f t="shared" si="100"/>
        <v>-76.92307692307693</v>
      </c>
      <c r="M117" s="19">
        <v>1843</v>
      </c>
      <c r="N117" s="19">
        <v>313</v>
      </c>
      <c r="O117" s="13">
        <f t="shared" si="101"/>
        <v>-83.01682040151927</v>
      </c>
      <c r="P117" s="14">
        <f>(N117/N$180)*100</f>
        <v>0.03818605269675272</v>
      </c>
      <c r="Q117" s="19">
        <v>0</v>
      </c>
      <c r="R117" s="21">
        <v>0</v>
      </c>
      <c r="S117" s="36" t="s">
        <v>41</v>
      </c>
      <c r="T117" s="19">
        <v>0</v>
      </c>
      <c r="U117" s="19">
        <v>0</v>
      </c>
      <c r="V117" s="36" t="s">
        <v>41</v>
      </c>
      <c r="W117" s="36" t="s">
        <v>41</v>
      </c>
      <c r="X117" s="18">
        <v>3.0059213999999996</v>
      </c>
      <c r="Y117" s="18">
        <v>0.5910697</v>
      </c>
      <c r="Z117" s="13">
        <f t="shared" si="104"/>
        <v>-80.33648850565422</v>
      </c>
      <c r="AA117" s="18">
        <v>32.6648151</v>
      </c>
      <c r="AB117" s="18">
        <v>27.8580688</v>
      </c>
      <c r="AC117" s="13">
        <f t="shared" si="105"/>
        <v>-14.715363565612213</v>
      </c>
      <c r="AD117" s="14">
        <f>(AB117/AB$180)*100</f>
        <v>0.13960298605447558</v>
      </c>
    </row>
    <row r="118" spans="1:30" s="3" customFormat="1" ht="15">
      <c r="A118" s="4"/>
      <c r="B118" s="10" t="s">
        <v>3</v>
      </c>
      <c r="C118" s="18">
        <v>24.414335299999998</v>
      </c>
      <c r="D118" s="18">
        <v>14.105255900000001</v>
      </c>
      <c r="E118" s="13">
        <f t="shared" si="98"/>
        <v>-42.22551739919783</v>
      </c>
      <c r="F118" s="18">
        <v>234.607835649</v>
      </c>
      <c r="G118" s="18">
        <v>120.256922324</v>
      </c>
      <c r="H118" s="13">
        <f t="shared" si="99"/>
        <v>-48.741301844701376</v>
      </c>
      <c r="I118" s="14">
        <f>(G118/G$181)*100</f>
        <v>0.24240304183454778</v>
      </c>
      <c r="J118" s="19">
        <v>6790</v>
      </c>
      <c r="K118" s="19">
        <v>4494</v>
      </c>
      <c r="L118" s="13">
        <f t="shared" si="100"/>
        <v>-33.81443298969072</v>
      </c>
      <c r="M118" s="19">
        <v>56353</v>
      </c>
      <c r="N118" s="19">
        <v>30051</v>
      </c>
      <c r="O118" s="13">
        <f t="shared" si="101"/>
        <v>-46.673646478448354</v>
      </c>
      <c r="P118" s="14">
        <f>(N118/N$181)*100</f>
        <v>0.15231879785590927</v>
      </c>
      <c r="Q118" s="19">
        <v>0</v>
      </c>
      <c r="R118" s="21">
        <v>0</v>
      </c>
      <c r="S118" s="36" t="s">
        <v>41</v>
      </c>
      <c r="T118" s="19">
        <v>0</v>
      </c>
      <c r="U118" s="19">
        <v>0</v>
      </c>
      <c r="V118" s="36" t="s">
        <v>41</v>
      </c>
      <c r="W118" s="36" t="s">
        <v>41</v>
      </c>
      <c r="X118" s="18">
        <v>341.34987350000006</v>
      </c>
      <c r="Y118" s="18">
        <v>160.1225167</v>
      </c>
      <c r="Z118" s="13">
        <f t="shared" si="104"/>
        <v>-53.09137951094042</v>
      </c>
      <c r="AA118" s="18">
        <v>2485.9995915</v>
      </c>
      <c r="AB118" s="18">
        <v>1101.0927754000002</v>
      </c>
      <c r="AC118" s="13">
        <f t="shared" si="105"/>
        <v>-55.70824793516462</v>
      </c>
      <c r="AD118" s="14">
        <f>(AB118/AB$181)*100</f>
        <v>0.08197727391112038</v>
      </c>
    </row>
    <row r="119" spans="1:30" ht="14.25">
      <c r="A119" s="4"/>
      <c r="B119" s="10" t="s">
        <v>4</v>
      </c>
      <c r="C119" s="18">
        <v>38.083401985</v>
      </c>
      <c r="D119" s="18">
        <v>22.447679999</v>
      </c>
      <c r="E119" s="13">
        <f t="shared" si="98"/>
        <v>-41.05652638952391</v>
      </c>
      <c r="F119" s="18">
        <v>456.50540963500003</v>
      </c>
      <c r="G119" s="18">
        <v>233.62781768799988</v>
      </c>
      <c r="H119" s="13">
        <f t="shared" si="99"/>
        <v>-48.82255220703791</v>
      </c>
      <c r="I119" s="14">
        <f>(G119/G$182)*100</f>
        <v>0.25911834378311477</v>
      </c>
      <c r="J119" s="19">
        <v>4</v>
      </c>
      <c r="K119" s="19">
        <v>6</v>
      </c>
      <c r="L119" s="13">
        <f t="shared" si="100"/>
        <v>50</v>
      </c>
      <c r="M119" s="19">
        <v>8</v>
      </c>
      <c r="N119" s="19">
        <v>49</v>
      </c>
      <c r="O119" s="13">
        <f t="shared" si="101"/>
        <v>512.5</v>
      </c>
      <c r="P119" s="14">
        <f>(N119/N$182)*100</f>
        <v>2.7420257414661444</v>
      </c>
      <c r="Q119" s="19">
        <v>477520</v>
      </c>
      <c r="R119" s="21">
        <v>280634</v>
      </c>
      <c r="S119" s="13">
        <f t="shared" si="102"/>
        <v>-41.23094320656727</v>
      </c>
      <c r="T119" s="19">
        <v>1393749</v>
      </c>
      <c r="U119" s="19">
        <v>2775871</v>
      </c>
      <c r="V119" s="13">
        <f t="shared" si="103"/>
        <v>99.1657751862064</v>
      </c>
      <c r="W119" s="14">
        <f>(U119/U$182)*100</f>
        <v>3.117161780342783</v>
      </c>
      <c r="X119" s="18">
        <v>3023.4696162</v>
      </c>
      <c r="Y119" s="18">
        <v>1667.8335342999999</v>
      </c>
      <c r="Z119" s="13">
        <f t="shared" si="104"/>
        <v>-44.83709955728975</v>
      </c>
      <c r="AA119" s="18">
        <v>19757.100354899998</v>
      </c>
      <c r="AB119" s="18">
        <v>18219.543631599998</v>
      </c>
      <c r="AC119" s="13">
        <f t="shared" si="105"/>
        <v>-7.782299505902281</v>
      </c>
      <c r="AD119" s="14">
        <f>(AB119/AB$182)*100</f>
        <v>2.3880449405267044</v>
      </c>
    </row>
    <row r="120" spans="1:30" ht="14.25">
      <c r="A120" s="4"/>
      <c r="B120" s="10" t="s">
        <v>5</v>
      </c>
      <c r="C120" s="18">
        <v>0</v>
      </c>
      <c r="D120" s="18">
        <v>0</v>
      </c>
      <c r="E120" s="36" t="s">
        <v>41</v>
      </c>
      <c r="F120" s="18">
        <v>0</v>
      </c>
      <c r="G120" s="18">
        <v>0</v>
      </c>
      <c r="H120" s="36" t="s">
        <v>41</v>
      </c>
      <c r="I120" s="14">
        <f>(G120/G$183)*100</f>
        <v>0</v>
      </c>
      <c r="J120" s="19">
        <v>0</v>
      </c>
      <c r="K120" s="19">
        <v>0</v>
      </c>
      <c r="L120" s="36" t="s">
        <v>41</v>
      </c>
      <c r="M120" s="19">
        <v>0</v>
      </c>
      <c r="N120" s="19">
        <v>0</v>
      </c>
      <c r="O120" s="36" t="s">
        <v>41</v>
      </c>
      <c r="P120" s="14">
        <f>(N120/N$183)*100</f>
        <v>0</v>
      </c>
      <c r="Q120" s="19">
        <v>0</v>
      </c>
      <c r="R120" s="20">
        <v>0</v>
      </c>
      <c r="S120" s="36" t="s">
        <v>41</v>
      </c>
      <c r="T120" s="19">
        <v>0</v>
      </c>
      <c r="U120" s="19">
        <v>0</v>
      </c>
      <c r="V120" s="36" t="s">
        <v>41</v>
      </c>
      <c r="W120" s="14">
        <f>(U120/U$183)*100</f>
        <v>0</v>
      </c>
      <c r="X120" s="18">
        <v>0</v>
      </c>
      <c r="Y120" s="18">
        <v>0</v>
      </c>
      <c r="Z120" s="36" t="s">
        <v>41</v>
      </c>
      <c r="AA120" s="18">
        <v>0</v>
      </c>
      <c r="AB120" s="18">
        <v>0</v>
      </c>
      <c r="AC120" s="36" t="s">
        <v>41</v>
      </c>
      <c r="AD120" s="14">
        <f>(AB120/AB$183)*100</f>
        <v>0</v>
      </c>
    </row>
    <row r="121" spans="1:30" ht="14.25">
      <c r="A121" s="4"/>
      <c r="B121" s="10" t="s">
        <v>23</v>
      </c>
      <c r="C121" s="18">
        <v>10.358096499999997</v>
      </c>
      <c r="D121" s="18">
        <v>3.015807864</v>
      </c>
      <c r="E121" s="13">
        <f t="shared" si="98"/>
        <v>-70.88453593765996</v>
      </c>
      <c r="F121" s="18">
        <v>289.7929056980006</v>
      </c>
      <c r="G121" s="18">
        <v>68.93143794300003</v>
      </c>
      <c r="H121" s="13">
        <f t="shared" si="99"/>
        <v>-76.21355230316267</v>
      </c>
      <c r="I121" s="14">
        <f>(G121/G$184)*100</f>
        <v>1.7257491323690837</v>
      </c>
      <c r="J121" s="19">
        <v>76</v>
      </c>
      <c r="K121" s="19">
        <v>23</v>
      </c>
      <c r="L121" s="13">
        <f t="shared" si="100"/>
        <v>-69.73684210526315</v>
      </c>
      <c r="M121" s="19">
        <v>750</v>
      </c>
      <c r="N121" s="19">
        <v>418</v>
      </c>
      <c r="O121" s="13">
        <f t="shared" si="101"/>
        <v>-44.266666666666666</v>
      </c>
      <c r="P121" s="14">
        <f>(N121/N$184)*100</f>
        <v>1.7990101140520767</v>
      </c>
      <c r="Q121" s="19">
        <v>1034782</v>
      </c>
      <c r="R121" s="15">
        <v>357018</v>
      </c>
      <c r="S121" s="13">
        <f t="shared" si="102"/>
        <v>-65.49824020904886</v>
      </c>
      <c r="T121" s="19">
        <v>13674964</v>
      </c>
      <c r="U121" s="19">
        <v>5308256</v>
      </c>
      <c r="V121" s="13">
        <f t="shared" si="103"/>
        <v>-61.18266929258461</v>
      </c>
      <c r="W121" s="14">
        <f>(U121/U$184)*100</f>
        <v>8.381299141345105</v>
      </c>
      <c r="X121" s="18">
        <v>2520.9261554</v>
      </c>
      <c r="Y121" s="18">
        <v>868.5168571</v>
      </c>
      <c r="Z121" s="13">
        <f t="shared" si="104"/>
        <v>-65.54770732813509</v>
      </c>
      <c r="AA121" s="18">
        <v>53717.7659179</v>
      </c>
      <c r="AB121" s="18">
        <v>21197.369547400005</v>
      </c>
      <c r="AC121" s="13">
        <f t="shared" si="105"/>
        <v>-60.53936870755723</v>
      </c>
      <c r="AD121" s="14">
        <f>(AB121/AB$184)*100</f>
        <v>1.6749653722140256</v>
      </c>
    </row>
    <row r="122" spans="1:30" ht="14.25">
      <c r="A122" s="4"/>
      <c r="B122" s="10"/>
      <c r="C122" s="18"/>
      <c r="D122" s="18"/>
      <c r="E122" s="13"/>
      <c r="F122" s="18"/>
      <c r="G122" s="18"/>
      <c r="H122" s="13"/>
      <c r="I122" s="14"/>
      <c r="J122" s="19"/>
      <c r="K122" s="19"/>
      <c r="L122" s="13"/>
      <c r="M122" s="19"/>
      <c r="N122" s="19"/>
      <c r="O122" s="13"/>
      <c r="P122" s="14"/>
      <c r="Q122" s="19"/>
      <c r="R122" s="15"/>
      <c r="S122" s="13"/>
      <c r="T122" s="19"/>
      <c r="U122" s="19"/>
      <c r="V122" s="13"/>
      <c r="W122" s="14"/>
      <c r="X122" s="18"/>
      <c r="Y122" s="18"/>
      <c r="Z122" s="13"/>
      <c r="AA122" s="18"/>
      <c r="AB122" s="18"/>
      <c r="AC122" s="13"/>
      <c r="AD122" s="14"/>
    </row>
    <row r="123" spans="1:30" ht="15">
      <c r="A123" s="4">
        <v>18</v>
      </c>
      <c r="B123" s="5" t="s">
        <v>29</v>
      </c>
      <c r="C123" s="6">
        <f>C124+C125+C126+C127+C128</f>
        <v>98.96443785699998</v>
      </c>
      <c r="D123" s="6">
        <f>D124+D125+D126+D127+D128</f>
        <v>114.07778912100004</v>
      </c>
      <c r="E123" s="7">
        <f aca="true" t="shared" si="106" ref="E123:E128">((D123-C123)/C123)*100</f>
        <v>15.271497106706455</v>
      </c>
      <c r="F123" s="6">
        <f>F124+F125+F126+F127+F128</f>
        <v>706.1118225580001</v>
      </c>
      <c r="G123" s="6">
        <f>G124+G125+G126+G127+G128</f>
        <v>724.260082707966</v>
      </c>
      <c r="H123" s="7">
        <f aca="true" t="shared" si="107" ref="H123:H128">((G123-F123)/F123)*100</f>
        <v>2.5701680059995384</v>
      </c>
      <c r="I123" s="8">
        <f>(G123/G$179)*100</f>
        <v>0.3726938594564891</v>
      </c>
      <c r="J123" s="9">
        <f>J124+J125+J126+J127+J128</f>
        <v>23259</v>
      </c>
      <c r="K123" s="9">
        <f>K124+K125+K126+K127+K128</f>
        <v>18921</v>
      </c>
      <c r="L123" s="7">
        <f aca="true" t="shared" si="108" ref="L123:L128">((K123-J123)/J123)*100</f>
        <v>-18.650844834257708</v>
      </c>
      <c r="M123" s="9">
        <f>M124+M125+M126+M127+M128</f>
        <v>159194</v>
      </c>
      <c r="N123" s="9">
        <f>N124+N125+N126+N127+N128</f>
        <v>150676</v>
      </c>
      <c r="O123" s="7">
        <f aca="true" t="shared" si="109" ref="O123:O128">((N123-M123)/M123)*100</f>
        <v>-5.3507041722677995</v>
      </c>
      <c r="P123" s="8">
        <f>(N123/N$179)*100</f>
        <v>0.7322931785478087</v>
      </c>
      <c r="Q123" s="9">
        <f>Q124+Q125+Q126+Q127+Q128</f>
        <v>251610</v>
      </c>
      <c r="R123" s="9">
        <f>R124+R125+R126+R127+R128</f>
        <v>4450</v>
      </c>
      <c r="S123" s="7">
        <f aca="true" t="shared" si="110" ref="S123:S128">((R123-Q123)/Q123)*100</f>
        <v>-98.23138984937006</v>
      </c>
      <c r="T123" s="9">
        <f>T124+T125+T126+T127+T128</f>
        <v>2891966</v>
      </c>
      <c r="U123" s="9">
        <f>U124+U125+U126+U127+U128</f>
        <v>598188</v>
      </c>
      <c r="V123" s="7">
        <f aca="true" t="shared" si="111" ref="V123:V128">((U123-T123)/T123)*100</f>
        <v>-79.31552445637328</v>
      </c>
      <c r="W123" s="8">
        <f>(U123/U$179)*100</f>
        <v>0.3792470602929016</v>
      </c>
      <c r="X123" s="6">
        <f>X124+X125+X126+X127+X128</f>
        <v>2928.1857996</v>
      </c>
      <c r="Y123" s="6">
        <f>Y124+Y125+Y126+Y127+Y128</f>
        <v>1964.6920966000007</v>
      </c>
      <c r="Z123" s="7">
        <f aca="true" t="shared" si="112" ref="Z123:Z128">((Y123-X123)/X123)*100</f>
        <v>-32.90411773500219</v>
      </c>
      <c r="AA123" s="6">
        <f>AA124+AA125+AA126+AA127+AA128</f>
        <v>30906.8440253</v>
      </c>
      <c r="AB123" s="6">
        <f>AB124+AB125+AB126+AB127+AB128</f>
        <v>18877.762982759</v>
      </c>
      <c r="AC123" s="7">
        <f aca="true" t="shared" si="113" ref="AC123:AC128">((AB123-AA123)/AA123)*100</f>
        <v>-38.920444393138716</v>
      </c>
      <c r="AD123" s="8">
        <f>(AB123/AB$179)*100</f>
        <v>0.5440956180093541</v>
      </c>
    </row>
    <row r="124" spans="1:30" s="3" customFormat="1" ht="15">
      <c r="A124" s="4"/>
      <c r="B124" s="10" t="s">
        <v>2</v>
      </c>
      <c r="C124" s="18">
        <v>2.7968954000000004</v>
      </c>
      <c r="D124" s="18">
        <v>4.3727235000000055</v>
      </c>
      <c r="E124" s="13">
        <f t="shared" si="106"/>
        <v>56.342046256002455</v>
      </c>
      <c r="F124" s="18">
        <v>20.859692</v>
      </c>
      <c r="G124" s="18">
        <v>35.865956489</v>
      </c>
      <c r="H124" s="13">
        <f t="shared" si="107"/>
        <v>71.93905110871243</v>
      </c>
      <c r="I124" s="14">
        <f>(G124/G$180)*100</f>
        <v>0.14813557767500896</v>
      </c>
      <c r="J124" s="19">
        <v>120</v>
      </c>
      <c r="K124" s="19">
        <v>138</v>
      </c>
      <c r="L124" s="13">
        <f t="shared" si="108"/>
        <v>15</v>
      </c>
      <c r="M124" s="19">
        <v>935</v>
      </c>
      <c r="N124" s="19">
        <v>1064</v>
      </c>
      <c r="O124" s="13">
        <f t="shared" si="109"/>
        <v>13.796791443850267</v>
      </c>
      <c r="P124" s="14">
        <f>(N124/N$180)*100</f>
        <v>0.12980817913528722</v>
      </c>
      <c r="Q124" s="19">
        <v>0</v>
      </c>
      <c r="R124" s="15">
        <v>0</v>
      </c>
      <c r="S124" s="36" t="s">
        <v>41</v>
      </c>
      <c r="T124" s="19">
        <v>0</v>
      </c>
      <c r="U124" s="19">
        <v>0</v>
      </c>
      <c r="V124" s="36" t="s">
        <v>41</v>
      </c>
      <c r="W124" s="36" t="s">
        <v>41</v>
      </c>
      <c r="X124" s="18">
        <v>2.9424956000000013</v>
      </c>
      <c r="Y124" s="18">
        <v>1.906921599999999</v>
      </c>
      <c r="Z124" s="13">
        <f t="shared" si="112"/>
        <v>-35.193731470660545</v>
      </c>
      <c r="AA124" s="18">
        <v>21.3695669</v>
      </c>
      <c r="AB124" s="18">
        <v>18.7917668</v>
      </c>
      <c r="AC124" s="13">
        <f t="shared" si="113"/>
        <v>-12.062949670730095</v>
      </c>
      <c r="AD124" s="14">
        <f>(AB124/AB$180)*100</f>
        <v>0.09416972789295994</v>
      </c>
    </row>
    <row r="125" spans="1:30" s="3" customFormat="1" ht="15">
      <c r="A125" s="4"/>
      <c r="B125" s="10" t="s">
        <v>3</v>
      </c>
      <c r="C125" s="18">
        <v>94.69643036199997</v>
      </c>
      <c r="D125" s="18">
        <v>101.43930623700004</v>
      </c>
      <c r="E125" s="13">
        <f t="shared" si="106"/>
        <v>7.120517478033539</v>
      </c>
      <c r="F125" s="18">
        <v>610.7293537850001</v>
      </c>
      <c r="G125" s="18">
        <v>635.3948285</v>
      </c>
      <c r="H125" s="13">
        <f t="shared" si="107"/>
        <v>4.03869153531519</v>
      </c>
      <c r="I125" s="14">
        <f>(G125/G$181)*100</f>
        <v>1.2807715033598719</v>
      </c>
      <c r="J125" s="19">
        <v>23137</v>
      </c>
      <c r="K125" s="19">
        <v>18780</v>
      </c>
      <c r="L125" s="13">
        <f t="shared" si="108"/>
        <v>-18.83130915849073</v>
      </c>
      <c r="M125" s="19">
        <v>158203</v>
      </c>
      <c r="N125" s="19">
        <v>149570</v>
      </c>
      <c r="O125" s="13">
        <f t="shared" si="109"/>
        <v>-5.456912953610235</v>
      </c>
      <c r="P125" s="14">
        <f>(N125/N$181)*100</f>
        <v>0.7581219458689679</v>
      </c>
      <c r="Q125" s="19">
        <v>0</v>
      </c>
      <c r="R125" s="20">
        <v>0</v>
      </c>
      <c r="S125" s="36" t="s">
        <v>41</v>
      </c>
      <c r="T125" s="19">
        <v>0</v>
      </c>
      <c r="U125" s="19">
        <v>0</v>
      </c>
      <c r="V125" s="36" t="s">
        <v>41</v>
      </c>
      <c r="W125" s="36" t="s">
        <v>41</v>
      </c>
      <c r="X125" s="18">
        <v>1309.9816085999998</v>
      </c>
      <c r="Y125" s="18">
        <v>1401.6077199000006</v>
      </c>
      <c r="Z125" s="13">
        <f t="shared" si="112"/>
        <v>6.994457838070196</v>
      </c>
      <c r="AA125" s="18">
        <v>8251.8796432</v>
      </c>
      <c r="AB125" s="18">
        <v>9058.0921333</v>
      </c>
      <c r="AC125" s="13">
        <f t="shared" si="113"/>
        <v>9.770046643425827</v>
      </c>
      <c r="AD125" s="14">
        <f>(AB125/AB$181)*100</f>
        <v>0.674382501196546</v>
      </c>
    </row>
    <row r="126" spans="1:30" s="3" customFormat="1" ht="15">
      <c r="A126" s="4"/>
      <c r="B126" s="10" t="s">
        <v>4</v>
      </c>
      <c r="C126" s="18">
        <v>0.17649347899999998</v>
      </c>
      <c r="D126" s="18">
        <v>0</v>
      </c>
      <c r="E126" s="13">
        <f t="shared" si="106"/>
        <v>-100</v>
      </c>
      <c r="F126" s="18">
        <v>7.339793917</v>
      </c>
      <c r="G126" s="18">
        <v>0.714697768</v>
      </c>
      <c r="H126" s="13">
        <f t="shared" si="107"/>
        <v>-90.2626997967251</v>
      </c>
      <c r="I126" s="14">
        <f>(G126/G$182)*100</f>
        <v>0.0007926765904091266</v>
      </c>
      <c r="J126" s="19">
        <v>0</v>
      </c>
      <c r="K126" s="19">
        <v>0</v>
      </c>
      <c r="L126" s="36" t="s">
        <v>41</v>
      </c>
      <c r="M126" s="19">
        <v>1</v>
      </c>
      <c r="N126" s="19">
        <v>0</v>
      </c>
      <c r="O126" s="13">
        <f t="shared" si="109"/>
        <v>-100</v>
      </c>
      <c r="P126" s="14">
        <f>(N126/N$182)*100</f>
        <v>0</v>
      </c>
      <c r="Q126" s="19">
        <v>258</v>
      </c>
      <c r="R126" s="15">
        <v>0</v>
      </c>
      <c r="S126" s="13">
        <f t="shared" si="110"/>
        <v>-100</v>
      </c>
      <c r="T126" s="19">
        <v>3744</v>
      </c>
      <c r="U126" s="19">
        <v>-2005</v>
      </c>
      <c r="V126" s="13">
        <f t="shared" si="111"/>
        <v>-153.55235042735043</v>
      </c>
      <c r="W126" s="14">
        <f>(U126/U$182)*100</f>
        <v>-0.002251512901567573</v>
      </c>
      <c r="X126" s="18">
        <v>14.066679999999998</v>
      </c>
      <c r="Y126" s="18">
        <v>-167.44971539999997</v>
      </c>
      <c r="Z126" s="13">
        <f t="shared" si="112"/>
        <v>-1290.3996920382065</v>
      </c>
      <c r="AA126" s="18">
        <v>26.66397209999999</v>
      </c>
      <c r="AB126" s="18">
        <v>-432.20514894099995</v>
      </c>
      <c r="AC126" s="13">
        <f t="shared" si="113"/>
        <v>-1720.9330977397776</v>
      </c>
      <c r="AD126" s="14">
        <f>(AB126/AB$182)*100</f>
        <v>-0.05664935083269738</v>
      </c>
    </row>
    <row r="127" spans="1:30" s="3" customFormat="1" ht="15">
      <c r="A127" s="4"/>
      <c r="B127" s="10" t="s">
        <v>5</v>
      </c>
      <c r="C127" s="18">
        <v>0.981440777</v>
      </c>
      <c r="D127" s="18">
        <v>8.053267192</v>
      </c>
      <c r="E127" s="13">
        <f t="shared" si="106"/>
        <v>720.5555934425986</v>
      </c>
      <c r="F127" s="18">
        <v>37.617878692999994</v>
      </c>
      <c r="G127" s="18">
        <v>39.224274782</v>
      </c>
      <c r="H127" s="13">
        <f t="shared" si="107"/>
        <v>4.270299508671999</v>
      </c>
      <c r="I127" s="14">
        <f>(G127/G$183)*100</f>
        <v>0.14884560082553117</v>
      </c>
      <c r="J127" s="19">
        <v>0</v>
      </c>
      <c r="K127" s="19">
        <v>0</v>
      </c>
      <c r="L127" s="36" t="s">
        <v>41</v>
      </c>
      <c r="M127" s="19">
        <v>12</v>
      </c>
      <c r="N127" s="19">
        <v>13</v>
      </c>
      <c r="O127" s="13">
        <f t="shared" si="109"/>
        <v>8.333333333333332</v>
      </c>
      <c r="P127" s="14">
        <f>(N127/N$183)*100</f>
        <v>0.5901044030867</v>
      </c>
      <c r="Q127" s="19">
        <v>870</v>
      </c>
      <c r="R127" s="15">
        <v>444</v>
      </c>
      <c r="S127" s="13">
        <f t="shared" si="110"/>
        <v>-48.96551724137931</v>
      </c>
      <c r="T127" s="19">
        <v>23987</v>
      </c>
      <c r="U127" s="19">
        <v>-885</v>
      </c>
      <c r="V127" s="13">
        <f t="shared" si="111"/>
        <v>-103.68949847834243</v>
      </c>
      <c r="W127" s="14">
        <f>(U127/U$183)*100</f>
        <v>-0.016558562020795684</v>
      </c>
      <c r="X127" s="18">
        <v>-0.7672045000000002</v>
      </c>
      <c r="Y127" s="18">
        <v>-19.8620858</v>
      </c>
      <c r="Z127" s="13">
        <f t="shared" si="112"/>
        <v>2488.890680385737</v>
      </c>
      <c r="AA127" s="18">
        <v>347.02736400000003</v>
      </c>
      <c r="AB127" s="18">
        <v>30.4481209</v>
      </c>
      <c r="AC127" s="13">
        <f t="shared" si="113"/>
        <v>-91.22601729470533</v>
      </c>
      <c r="AD127" s="14">
        <f>(AB127/AB$183)*100</f>
        <v>0.03905869779020572</v>
      </c>
    </row>
    <row r="128" spans="1:30" ht="14.25">
      <c r="A128" s="4"/>
      <c r="B128" s="10" t="s">
        <v>23</v>
      </c>
      <c r="C128" s="18">
        <v>0.31317783900000007</v>
      </c>
      <c r="D128" s="18">
        <v>0.2124921919999997</v>
      </c>
      <c r="E128" s="13">
        <f t="shared" si="106"/>
        <v>-32.14967167584305</v>
      </c>
      <c r="F128" s="18">
        <v>29.565104163000132</v>
      </c>
      <c r="G128" s="18">
        <v>13.060325168966104</v>
      </c>
      <c r="H128" s="13">
        <f t="shared" si="107"/>
        <v>-55.8252015722281</v>
      </c>
      <c r="I128" s="14">
        <f>(G128/G$184)*100</f>
        <v>0.32697482457045096</v>
      </c>
      <c r="J128" s="19">
        <v>2</v>
      </c>
      <c r="K128" s="19">
        <v>3</v>
      </c>
      <c r="L128" s="13">
        <f t="shared" si="108"/>
        <v>50</v>
      </c>
      <c r="M128" s="19">
        <v>43</v>
      </c>
      <c r="N128" s="19">
        <v>29</v>
      </c>
      <c r="O128" s="13">
        <f t="shared" si="109"/>
        <v>-32.55813953488372</v>
      </c>
      <c r="P128" s="14">
        <f>(N128/N$184)*100</f>
        <v>0.1248117064772972</v>
      </c>
      <c r="Q128" s="19">
        <v>250482</v>
      </c>
      <c r="R128" s="15">
        <v>4006</v>
      </c>
      <c r="S128" s="13">
        <f t="shared" si="110"/>
        <v>-98.40068348224624</v>
      </c>
      <c r="T128" s="19">
        <v>2864235</v>
      </c>
      <c r="U128" s="19">
        <v>601078</v>
      </c>
      <c r="V128" s="13">
        <f t="shared" si="111"/>
        <v>-79.01436160091613</v>
      </c>
      <c r="W128" s="14">
        <f>(U128/U$184)*100</f>
        <v>0.9490526691405675</v>
      </c>
      <c r="X128" s="18">
        <v>1601.9622198999998</v>
      </c>
      <c r="Y128" s="18">
        <v>748.4892563</v>
      </c>
      <c r="Z128" s="13">
        <f t="shared" si="112"/>
        <v>-53.27672232203307</v>
      </c>
      <c r="AA128" s="18">
        <v>22259.9034791</v>
      </c>
      <c r="AB128" s="18">
        <v>10202.6361107</v>
      </c>
      <c r="AC128" s="13">
        <f t="shared" si="113"/>
        <v>-54.16585646797915</v>
      </c>
      <c r="AD128" s="14">
        <f>(AB128/AB$184)*100</f>
        <v>0.8061878693254639</v>
      </c>
    </row>
    <row r="129" spans="1:30" ht="14.25">
      <c r="A129" s="4"/>
      <c r="B129" s="10"/>
      <c r="C129" s="18"/>
      <c r="D129" s="18"/>
      <c r="E129" s="13"/>
      <c r="F129" s="18"/>
      <c r="G129" s="18"/>
      <c r="H129" s="13"/>
      <c r="I129" s="14"/>
      <c r="J129" s="19"/>
      <c r="K129" s="19"/>
      <c r="L129" s="13"/>
      <c r="M129" s="19"/>
      <c r="N129" s="19"/>
      <c r="O129" s="13"/>
      <c r="P129" s="14"/>
      <c r="Q129" s="19"/>
      <c r="R129" s="15"/>
      <c r="S129" s="13"/>
      <c r="T129" s="19"/>
      <c r="U129" s="19"/>
      <c r="V129" s="13"/>
      <c r="W129" s="14"/>
      <c r="X129" s="18"/>
      <c r="Y129" s="18"/>
      <c r="Z129" s="13"/>
      <c r="AA129" s="18"/>
      <c r="AB129" s="18"/>
      <c r="AC129" s="13"/>
      <c r="AD129" s="14"/>
    </row>
    <row r="130" spans="1:30" ht="15">
      <c r="A130" s="4">
        <v>19</v>
      </c>
      <c r="B130" s="5" t="s">
        <v>11</v>
      </c>
      <c r="C130" s="6">
        <f>C131+C132+C133+C134+C135</f>
        <v>0.0025940000000000004</v>
      </c>
      <c r="D130" s="6">
        <f>D131+D132+D133+D134+D135</f>
        <v>0.0004416</v>
      </c>
      <c r="E130" s="7">
        <f>((D130-C130)/C130)*100</f>
        <v>-82.97609868928296</v>
      </c>
      <c r="F130" s="6">
        <f>F131+F132+F133+F134+F135</f>
        <v>0.05808779999999999</v>
      </c>
      <c r="G130" s="6">
        <f>G131+G132+G133+G134+G135</f>
        <v>0.0087556</v>
      </c>
      <c r="H130" s="7">
        <f>((G130-F130)/F130)*100</f>
        <v>-84.9269554019949</v>
      </c>
      <c r="I130" s="8">
        <f>(G130/G$179)*100</f>
        <v>4.505506286714681E-06</v>
      </c>
      <c r="J130" s="9">
        <f>J131+J132+J133+J134+J135</f>
        <v>0</v>
      </c>
      <c r="K130" s="9">
        <f>K131+K132+K133+K134+K135</f>
        <v>0</v>
      </c>
      <c r="L130" s="37" t="s">
        <v>41</v>
      </c>
      <c r="M130" s="9">
        <f>M131+M132+M133+M134+M135</f>
        <v>0</v>
      </c>
      <c r="N130" s="9">
        <f>N131+N132+N133+N134+N135</f>
        <v>0</v>
      </c>
      <c r="O130" s="37" t="s">
        <v>41</v>
      </c>
      <c r="P130" s="8">
        <f>(N130/N$179)*100</f>
        <v>0</v>
      </c>
      <c r="Q130" s="9">
        <f>Q131+Q132+Q133+Q134+Q135</f>
        <v>0</v>
      </c>
      <c r="R130" s="9">
        <f>R131+R132+R133+R134+R135</f>
        <v>0</v>
      </c>
      <c r="S130" s="37" t="s">
        <v>41</v>
      </c>
      <c r="T130" s="9">
        <f>T131+T132+T133+T134+T135</f>
        <v>0</v>
      </c>
      <c r="U130" s="9">
        <f>U131+U132+U133+U134+U135</f>
        <v>0</v>
      </c>
      <c r="V130" s="37" t="s">
        <v>41</v>
      </c>
      <c r="W130" s="8">
        <f>(U130/U$179)*100</f>
        <v>0</v>
      </c>
      <c r="X130" s="6">
        <f>X131+X132+X133+X134+X135</f>
        <v>0</v>
      </c>
      <c r="Y130" s="6">
        <f>Y131+Y132+Y133+Y134+Y135</f>
        <v>0</v>
      </c>
      <c r="Z130" s="37" t="s">
        <v>41</v>
      </c>
      <c r="AA130" s="6">
        <f>AA131+AA132+AA133+AA134+AA135</f>
        <v>0</v>
      </c>
      <c r="AB130" s="6">
        <f>AB131+AB132+AB133+AB134+AB135</f>
        <v>0</v>
      </c>
      <c r="AC130" s="37" t="s">
        <v>41</v>
      </c>
      <c r="AD130" s="8">
        <f>(AB130/AB$179)*100</f>
        <v>0</v>
      </c>
    </row>
    <row r="131" spans="1:30" ht="14.25">
      <c r="A131" s="4"/>
      <c r="B131" s="10" t="s">
        <v>2</v>
      </c>
      <c r="C131" s="18">
        <v>0</v>
      </c>
      <c r="D131" s="18">
        <v>0</v>
      </c>
      <c r="E131" s="36" t="s">
        <v>41</v>
      </c>
      <c r="F131" s="18">
        <v>0</v>
      </c>
      <c r="G131" s="18">
        <v>0</v>
      </c>
      <c r="H131" s="36" t="s">
        <v>41</v>
      </c>
      <c r="I131" s="14">
        <f>(G131/G$180)*100</f>
        <v>0</v>
      </c>
      <c r="J131" s="19">
        <v>0</v>
      </c>
      <c r="K131" s="19">
        <v>0</v>
      </c>
      <c r="L131" s="36" t="s">
        <v>41</v>
      </c>
      <c r="M131" s="19">
        <v>0</v>
      </c>
      <c r="N131" s="19">
        <v>0</v>
      </c>
      <c r="O131" s="36" t="s">
        <v>41</v>
      </c>
      <c r="P131" s="14">
        <f>(N131/N$180)*100</f>
        <v>0</v>
      </c>
      <c r="Q131" s="19">
        <v>0</v>
      </c>
      <c r="R131" s="15">
        <v>0</v>
      </c>
      <c r="S131" s="36" t="s">
        <v>41</v>
      </c>
      <c r="T131" s="19">
        <v>0</v>
      </c>
      <c r="U131" s="19">
        <v>0</v>
      </c>
      <c r="V131" s="36" t="s">
        <v>41</v>
      </c>
      <c r="W131" s="36" t="s">
        <v>41</v>
      </c>
      <c r="X131" s="18">
        <v>0</v>
      </c>
      <c r="Y131" s="18">
        <v>0</v>
      </c>
      <c r="Z131" s="36" t="s">
        <v>41</v>
      </c>
      <c r="AA131" s="18">
        <v>0</v>
      </c>
      <c r="AB131" s="18">
        <v>0</v>
      </c>
      <c r="AC131" s="36" t="s">
        <v>41</v>
      </c>
      <c r="AD131" s="14">
        <f>(AB131/AB$180)*100</f>
        <v>0</v>
      </c>
    </row>
    <row r="132" spans="1:30" ht="14.25">
      <c r="A132" s="4"/>
      <c r="B132" s="10" t="s">
        <v>3</v>
      </c>
      <c r="C132" s="18">
        <v>0.0025940000000000004</v>
      </c>
      <c r="D132" s="18">
        <v>0.0004416</v>
      </c>
      <c r="E132" s="13">
        <f>((D132-C132)/C132)*100</f>
        <v>-82.97609868928296</v>
      </c>
      <c r="F132" s="18">
        <v>0.05808779999999999</v>
      </c>
      <c r="G132" s="18">
        <v>0.0087556</v>
      </c>
      <c r="H132" s="13">
        <f>((G132-F132)/F132)*100</f>
        <v>-84.9269554019949</v>
      </c>
      <c r="I132" s="14">
        <f>(G132/G$181)*100</f>
        <v>1.764874763191072E-05</v>
      </c>
      <c r="J132" s="19">
        <v>0</v>
      </c>
      <c r="K132" s="19">
        <v>0</v>
      </c>
      <c r="L132" s="36" t="s">
        <v>41</v>
      </c>
      <c r="M132" s="19">
        <v>0</v>
      </c>
      <c r="N132" s="19">
        <v>0</v>
      </c>
      <c r="O132" s="36" t="s">
        <v>41</v>
      </c>
      <c r="P132" s="14">
        <f>(N132/N$181)*100</f>
        <v>0</v>
      </c>
      <c r="Q132" s="19">
        <v>0</v>
      </c>
      <c r="R132" s="15">
        <v>0</v>
      </c>
      <c r="S132" s="36" t="s">
        <v>41</v>
      </c>
      <c r="T132" s="19">
        <v>0</v>
      </c>
      <c r="U132" s="19">
        <v>0</v>
      </c>
      <c r="V132" s="36" t="s">
        <v>41</v>
      </c>
      <c r="W132" s="36" t="s">
        <v>41</v>
      </c>
      <c r="X132" s="18">
        <v>0</v>
      </c>
      <c r="Y132" s="18">
        <v>0</v>
      </c>
      <c r="Z132" s="36" t="s">
        <v>41</v>
      </c>
      <c r="AA132" s="18">
        <v>0</v>
      </c>
      <c r="AB132" s="18">
        <v>0</v>
      </c>
      <c r="AC132" s="36" t="s">
        <v>41</v>
      </c>
      <c r="AD132" s="14">
        <f>(AB132/AB$181)*100</f>
        <v>0</v>
      </c>
    </row>
    <row r="133" spans="1:30" ht="14.25">
      <c r="A133" s="4"/>
      <c r="B133" s="10" t="s">
        <v>4</v>
      </c>
      <c r="C133" s="18">
        <v>0</v>
      </c>
      <c r="D133" s="18">
        <v>0</v>
      </c>
      <c r="E133" s="36" t="s">
        <v>41</v>
      </c>
      <c r="F133" s="18">
        <v>0</v>
      </c>
      <c r="G133" s="18">
        <v>0</v>
      </c>
      <c r="H133" s="36" t="s">
        <v>41</v>
      </c>
      <c r="I133" s="14">
        <f>(G133/G$182)*100</f>
        <v>0</v>
      </c>
      <c r="J133" s="19">
        <v>0</v>
      </c>
      <c r="K133" s="19">
        <v>0</v>
      </c>
      <c r="L133" s="36" t="s">
        <v>41</v>
      </c>
      <c r="M133" s="19">
        <v>0</v>
      </c>
      <c r="N133" s="19">
        <v>0</v>
      </c>
      <c r="O133" s="36" t="s">
        <v>41</v>
      </c>
      <c r="P133" s="14">
        <f>(N133/N$182)*100</f>
        <v>0</v>
      </c>
      <c r="Q133" s="19">
        <v>0</v>
      </c>
      <c r="R133" s="15">
        <v>0</v>
      </c>
      <c r="S133" s="36" t="s">
        <v>41</v>
      </c>
      <c r="T133" s="19">
        <v>0</v>
      </c>
      <c r="U133" s="19">
        <v>0</v>
      </c>
      <c r="V133" s="36" t="s">
        <v>41</v>
      </c>
      <c r="W133" s="14">
        <f>(U133/U$182)*100</f>
        <v>0</v>
      </c>
      <c r="X133" s="18">
        <v>0</v>
      </c>
      <c r="Y133" s="18">
        <v>0</v>
      </c>
      <c r="Z133" s="36" t="s">
        <v>41</v>
      </c>
      <c r="AA133" s="18">
        <v>0</v>
      </c>
      <c r="AB133" s="18">
        <v>0</v>
      </c>
      <c r="AC133" s="36" t="s">
        <v>41</v>
      </c>
      <c r="AD133" s="14">
        <f>(AB133/AB$182)*100</f>
        <v>0</v>
      </c>
    </row>
    <row r="134" spans="1:30" ht="14.25">
      <c r="A134" s="4"/>
      <c r="B134" s="10" t="s">
        <v>5</v>
      </c>
      <c r="C134" s="18">
        <v>0</v>
      </c>
      <c r="D134" s="18">
        <v>0</v>
      </c>
      <c r="E134" s="36" t="s">
        <v>41</v>
      </c>
      <c r="F134" s="18">
        <v>0</v>
      </c>
      <c r="G134" s="18">
        <v>0</v>
      </c>
      <c r="H134" s="36" t="s">
        <v>41</v>
      </c>
      <c r="I134" s="14">
        <f>(G134/G$183)*100</f>
        <v>0</v>
      </c>
      <c r="J134" s="19">
        <v>0</v>
      </c>
      <c r="K134" s="19">
        <v>0</v>
      </c>
      <c r="L134" s="36" t="s">
        <v>41</v>
      </c>
      <c r="M134" s="19">
        <v>0</v>
      </c>
      <c r="N134" s="19">
        <v>0</v>
      </c>
      <c r="O134" s="36" t="s">
        <v>41</v>
      </c>
      <c r="P134" s="14">
        <f>(N134/N$183)*100</f>
        <v>0</v>
      </c>
      <c r="Q134" s="19">
        <v>0</v>
      </c>
      <c r="R134" s="20">
        <v>0</v>
      </c>
      <c r="S134" s="36" t="s">
        <v>41</v>
      </c>
      <c r="T134" s="19">
        <v>0</v>
      </c>
      <c r="U134" s="19">
        <v>0</v>
      </c>
      <c r="V134" s="36" t="s">
        <v>41</v>
      </c>
      <c r="W134" s="14">
        <f>(U134/U$183)*100</f>
        <v>0</v>
      </c>
      <c r="X134" s="18">
        <v>0</v>
      </c>
      <c r="Y134" s="18">
        <v>0</v>
      </c>
      <c r="Z134" s="36" t="s">
        <v>41</v>
      </c>
      <c r="AA134" s="18">
        <v>0</v>
      </c>
      <c r="AB134" s="18">
        <v>0</v>
      </c>
      <c r="AC134" s="36" t="s">
        <v>41</v>
      </c>
      <c r="AD134" s="14">
        <f>(AB134/AB$183)*100</f>
        <v>0</v>
      </c>
    </row>
    <row r="135" spans="1:30" ht="14.25">
      <c r="A135" s="4"/>
      <c r="B135" s="10" t="s">
        <v>23</v>
      </c>
      <c r="C135" s="18">
        <v>0</v>
      </c>
      <c r="D135" s="18">
        <v>0</v>
      </c>
      <c r="E135" s="36" t="s">
        <v>41</v>
      </c>
      <c r="F135" s="18">
        <v>0</v>
      </c>
      <c r="G135" s="18">
        <v>0</v>
      </c>
      <c r="H135" s="36" t="s">
        <v>41</v>
      </c>
      <c r="I135" s="14">
        <f>(G135/G$184)*100</f>
        <v>0</v>
      </c>
      <c r="J135" s="19">
        <v>0</v>
      </c>
      <c r="K135" s="19">
        <v>0</v>
      </c>
      <c r="L135" s="36" t="s">
        <v>41</v>
      </c>
      <c r="M135" s="19">
        <v>0</v>
      </c>
      <c r="N135" s="19">
        <v>0</v>
      </c>
      <c r="O135" s="36" t="s">
        <v>41</v>
      </c>
      <c r="P135" s="14">
        <f>(N135/N$184)*100</f>
        <v>0</v>
      </c>
      <c r="Q135" s="19">
        <v>0</v>
      </c>
      <c r="R135" s="15">
        <v>0</v>
      </c>
      <c r="S135" s="36" t="s">
        <v>41</v>
      </c>
      <c r="T135" s="19">
        <v>0</v>
      </c>
      <c r="U135" s="19">
        <v>0</v>
      </c>
      <c r="V135" s="36" t="s">
        <v>41</v>
      </c>
      <c r="W135" s="14">
        <f>(U135/U$184)*100</f>
        <v>0</v>
      </c>
      <c r="X135" s="18">
        <v>0</v>
      </c>
      <c r="Y135" s="18">
        <v>0</v>
      </c>
      <c r="Z135" s="36" t="s">
        <v>41</v>
      </c>
      <c r="AA135" s="18">
        <v>0</v>
      </c>
      <c r="AB135" s="18">
        <v>0</v>
      </c>
      <c r="AC135" s="36" t="s">
        <v>41</v>
      </c>
      <c r="AD135" s="14">
        <f>(AB135/AB$184)*100</f>
        <v>0</v>
      </c>
    </row>
    <row r="136" spans="1:30" ht="14.25">
      <c r="A136" s="4"/>
      <c r="B136" s="10"/>
      <c r="C136" s="18"/>
      <c r="D136" s="18"/>
      <c r="E136" s="13"/>
      <c r="F136" s="18"/>
      <c r="G136" s="18"/>
      <c r="H136" s="13"/>
      <c r="I136" s="14"/>
      <c r="J136" s="19"/>
      <c r="K136" s="19"/>
      <c r="L136" s="13"/>
      <c r="M136" s="19"/>
      <c r="N136" s="19"/>
      <c r="O136" s="13"/>
      <c r="P136" s="14"/>
      <c r="Q136" s="19"/>
      <c r="R136" s="15"/>
      <c r="S136" s="13"/>
      <c r="T136" s="19"/>
      <c r="U136" s="19"/>
      <c r="V136" s="13"/>
      <c r="W136" s="14"/>
      <c r="X136" s="18"/>
      <c r="Y136" s="18"/>
      <c r="Z136" s="13"/>
      <c r="AA136" s="18"/>
      <c r="AB136" s="18"/>
      <c r="AC136" s="13"/>
      <c r="AD136" s="14"/>
    </row>
    <row r="137" spans="1:30" s="3" customFormat="1" ht="15">
      <c r="A137" s="26">
        <v>20</v>
      </c>
      <c r="B137" s="5" t="s">
        <v>6</v>
      </c>
      <c r="C137" s="6">
        <f>C138+C139+C140+C141+C142</f>
        <v>1741.0628110319963</v>
      </c>
      <c r="D137" s="6">
        <f>D138+D139+D140+D141+D142</f>
        <v>2071.4106507030037</v>
      </c>
      <c r="E137" s="7">
        <f aca="true" t="shared" si="114" ref="E137:E142">((D137-C137)/C137)*100</f>
        <v>18.97391855008363</v>
      </c>
      <c r="F137" s="6">
        <f>F138+F139+F140+F141+F142</f>
        <v>9469.499659245992</v>
      </c>
      <c r="G137" s="6">
        <f>G138+G139+G140+G141+G142</f>
        <v>12787.133440747002</v>
      </c>
      <c r="H137" s="7">
        <f aca="true" t="shared" si="115" ref="H137:H142">((G137-F137)/F137)*100</f>
        <v>35.03494272014343</v>
      </c>
      <c r="I137" s="8">
        <f>(G137/G$179)*100</f>
        <v>6.580075620899213</v>
      </c>
      <c r="J137" s="9">
        <f>J138+J139+J140+J141+J142</f>
        <v>181524</v>
      </c>
      <c r="K137" s="9">
        <f>K138+K139+K140+K141+K142</f>
        <v>199678</v>
      </c>
      <c r="L137" s="7">
        <f aca="true" t="shared" si="116" ref="L137:L142">((K137-J137)/J137)*100</f>
        <v>10.000881426147506</v>
      </c>
      <c r="M137" s="9">
        <f>M138+M139+M140+M141+M142</f>
        <v>1041304</v>
      </c>
      <c r="N137" s="9">
        <f>N138+N139+N140+N141+N142</f>
        <v>1154085</v>
      </c>
      <c r="O137" s="7">
        <f aca="true" t="shared" si="117" ref="O137:O142">((N137-M137)/M137)*100</f>
        <v>10.830746832817313</v>
      </c>
      <c r="P137" s="8">
        <f>(N137/N$179)*100</f>
        <v>5.608912985242161</v>
      </c>
      <c r="Q137" s="9">
        <f>Q138+Q139+Q140+Q141+Q142</f>
        <v>277109</v>
      </c>
      <c r="R137" s="9">
        <f>R138+R139+R140+R141+R142</f>
        <v>567750</v>
      </c>
      <c r="S137" s="7">
        <f aca="true" t="shared" si="118" ref="S137:S142">((R137-Q137)/Q137)*100</f>
        <v>104.88327697765139</v>
      </c>
      <c r="T137" s="9">
        <f>T138+T139+T140+T141+T142</f>
        <v>2512470</v>
      </c>
      <c r="U137" s="9">
        <f>U138+U139+U140+U141+U142</f>
        <v>4352899</v>
      </c>
      <c r="V137" s="7">
        <f aca="true" t="shared" si="119" ref="V137:V142">((U137-T137)/T137)*100</f>
        <v>73.25178012075766</v>
      </c>
      <c r="W137" s="8">
        <f>(U137/U$179)*100</f>
        <v>2.7597079003622795</v>
      </c>
      <c r="X137" s="6">
        <f>X138+X139+X140+X141+X142</f>
        <v>36651.280669</v>
      </c>
      <c r="Y137" s="6">
        <f>Y138+Y139+Y140+Y141+Y142</f>
        <v>62825.84388100001</v>
      </c>
      <c r="Z137" s="7">
        <f aca="true" t="shared" si="120" ref="Z137:Z142">((Y137-X137)/X137)*100</f>
        <v>71.41513948280313</v>
      </c>
      <c r="AA137" s="6">
        <f>AA138+AA139+AA140+AA141+AA142</f>
        <v>230547.232885</v>
      </c>
      <c r="AB137" s="6">
        <f>AB138+AB139+AB140+AB141+AB142</f>
        <v>332405.54518</v>
      </c>
      <c r="AC137" s="7">
        <f aca="true" t="shared" si="121" ref="AC137:AC142">((AB137-AA137)/AA137)*100</f>
        <v>44.18110381129939</v>
      </c>
      <c r="AD137" s="8">
        <f>(AB137/AB$179)*100</f>
        <v>9.580605535710328</v>
      </c>
    </row>
    <row r="138" spans="1:30" s="24" customFormat="1" ht="14.25">
      <c r="A138" s="26"/>
      <c r="B138" s="27" t="s">
        <v>2</v>
      </c>
      <c r="C138" s="18">
        <v>82.3884125780001</v>
      </c>
      <c r="D138" s="18">
        <v>208.86468918800017</v>
      </c>
      <c r="E138" s="13">
        <f t="shared" si="114"/>
        <v>153.5122144637274</v>
      </c>
      <c r="F138" s="18">
        <v>544.4547927460001</v>
      </c>
      <c r="G138" s="18">
        <v>1237.176214264</v>
      </c>
      <c r="H138" s="13">
        <f t="shared" si="115"/>
        <v>127.23212849761238</v>
      </c>
      <c r="I138" s="14">
        <f>(G138/G$180)*100</f>
        <v>5.109854333370049</v>
      </c>
      <c r="J138" s="19">
        <v>1932</v>
      </c>
      <c r="K138" s="19">
        <v>3575</v>
      </c>
      <c r="L138" s="13">
        <f t="shared" si="116"/>
        <v>85.04140786749483</v>
      </c>
      <c r="M138" s="19">
        <v>13749</v>
      </c>
      <c r="N138" s="19">
        <v>24106</v>
      </c>
      <c r="O138" s="13">
        <f t="shared" si="117"/>
        <v>75.32911484471599</v>
      </c>
      <c r="P138" s="14">
        <f>(N138/N$180)*100</f>
        <v>2.9409360584917605</v>
      </c>
      <c r="Q138" s="19">
        <v>0</v>
      </c>
      <c r="R138" s="15">
        <v>0</v>
      </c>
      <c r="S138" s="36" t="s">
        <v>41</v>
      </c>
      <c r="T138" s="19">
        <v>0</v>
      </c>
      <c r="U138" s="19">
        <v>0</v>
      </c>
      <c r="V138" s="36" t="s">
        <v>41</v>
      </c>
      <c r="W138" s="36" t="s">
        <v>41</v>
      </c>
      <c r="X138" s="18">
        <v>100.236603</v>
      </c>
      <c r="Y138" s="18">
        <v>205.85894300000004</v>
      </c>
      <c r="Z138" s="13">
        <f t="shared" si="120"/>
        <v>105.37302426340209</v>
      </c>
      <c r="AA138" s="18">
        <v>660.405066</v>
      </c>
      <c r="AB138" s="18">
        <v>1198.879494</v>
      </c>
      <c r="AC138" s="13">
        <f t="shared" si="121"/>
        <v>81.53699232828113</v>
      </c>
      <c r="AD138" s="14">
        <f>(AB138/AB$180)*100</f>
        <v>6.007852105020242</v>
      </c>
    </row>
    <row r="139" spans="1:30" ht="14.25">
      <c r="A139" s="26"/>
      <c r="B139" s="27" t="s">
        <v>3</v>
      </c>
      <c r="C139" s="18">
        <v>1280.3592183389962</v>
      </c>
      <c r="D139" s="18">
        <v>1490.2361355050036</v>
      </c>
      <c r="E139" s="13">
        <f t="shared" si="114"/>
        <v>16.3920339042257</v>
      </c>
      <c r="F139" s="18">
        <v>6051.532542183992</v>
      </c>
      <c r="G139" s="18">
        <v>7157.3194195250035</v>
      </c>
      <c r="H139" s="13">
        <f t="shared" si="115"/>
        <v>18.272840303390893</v>
      </c>
      <c r="I139" s="14">
        <f>(G139/G$181)*100</f>
        <v>14.427078002212356</v>
      </c>
      <c r="J139" s="19">
        <v>179536</v>
      </c>
      <c r="K139" s="19">
        <v>196037</v>
      </c>
      <c r="L139" s="13">
        <f t="shared" si="116"/>
        <v>9.190914357009179</v>
      </c>
      <c r="M139" s="19">
        <v>1027068</v>
      </c>
      <c r="N139" s="19">
        <v>1129393</v>
      </c>
      <c r="O139" s="13">
        <f t="shared" si="117"/>
        <v>9.96282621988028</v>
      </c>
      <c r="P139" s="14">
        <f>(N139/N$181)*100</f>
        <v>5.7245277716841025</v>
      </c>
      <c r="Q139" s="19">
        <v>0</v>
      </c>
      <c r="R139" s="15">
        <v>0</v>
      </c>
      <c r="S139" s="36" t="s">
        <v>41</v>
      </c>
      <c r="T139" s="19">
        <v>0</v>
      </c>
      <c r="U139" s="19">
        <v>0</v>
      </c>
      <c r="V139" s="36" t="s">
        <v>41</v>
      </c>
      <c r="W139" s="36" t="s">
        <v>41</v>
      </c>
      <c r="X139" s="18">
        <v>15721.531109000001</v>
      </c>
      <c r="Y139" s="18">
        <v>18547.064553000004</v>
      </c>
      <c r="Z139" s="13">
        <f t="shared" si="120"/>
        <v>17.972380834984243</v>
      </c>
      <c r="AA139" s="18">
        <v>84274.5777</v>
      </c>
      <c r="AB139" s="18">
        <v>99970.562311</v>
      </c>
      <c r="AC139" s="13">
        <f t="shared" si="121"/>
        <v>18.624815501152025</v>
      </c>
      <c r="AD139" s="14">
        <f>(AB139/AB$181)*100</f>
        <v>7.442891600701326</v>
      </c>
    </row>
    <row r="140" spans="1:30" ht="14.25">
      <c r="A140" s="26"/>
      <c r="B140" s="27" t="s">
        <v>4</v>
      </c>
      <c r="C140" s="18">
        <v>367.4601107899999</v>
      </c>
      <c r="D140" s="18">
        <v>337.7034731940003</v>
      </c>
      <c r="E140" s="13">
        <f t="shared" si="114"/>
        <v>-8.097923209141253</v>
      </c>
      <c r="F140" s="18">
        <v>2759.721617358</v>
      </c>
      <c r="G140" s="18">
        <v>4243.377542398</v>
      </c>
      <c r="H140" s="13">
        <f t="shared" si="115"/>
        <v>53.761071975816435</v>
      </c>
      <c r="I140" s="14">
        <f>(G140/G$182)*100</f>
        <v>4.706361475759787</v>
      </c>
      <c r="J140" s="19">
        <v>3</v>
      </c>
      <c r="K140" s="19">
        <v>13</v>
      </c>
      <c r="L140" s="13">
        <f t="shared" si="116"/>
        <v>333.33333333333337</v>
      </c>
      <c r="M140" s="19">
        <v>72</v>
      </c>
      <c r="N140" s="19">
        <v>69</v>
      </c>
      <c r="O140" s="13">
        <f t="shared" si="117"/>
        <v>-4.166666666666666</v>
      </c>
      <c r="P140" s="14">
        <f>(N140/N$182)*100</f>
        <v>3.8612199216564074</v>
      </c>
      <c r="Q140" s="19">
        <v>27701</v>
      </c>
      <c r="R140" s="15">
        <v>31896</v>
      </c>
      <c r="S140" s="13">
        <f t="shared" si="118"/>
        <v>15.143857622468504</v>
      </c>
      <c r="T140" s="19">
        <v>268496</v>
      </c>
      <c r="U140" s="19">
        <v>249923</v>
      </c>
      <c r="V140" s="13">
        <f t="shared" si="119"/>
        <v>-6.917421488588284</v>
      </c>
      <c r="W140" s="14">
        <f>(U140/U$182)*100</f>
        <v>0.28065080244312846</v>
      </c>
      <c r="X140" s="18">
        <v>4075.8957429999996</v>
      </c>
      <c r="Y140" s="18">
        <v>4790.505437000001</v>
      </c>
      <c r="Z140" s="13">
        <f t="shared" si="120"/>
        <v>17.532580297896036</v>
      </c>
      <c r="AA140" s="18">
        <v>27863.327960000002</v>
      </c>
      <c r="AB140" s="18">
        <v>35796.333806999995</v>
      </c>
      <c r="AC140" s="13">
        <f t="shared" si="121"/>
        <v>28.47113545944134</v>
      </c>
      <c r="AD140" s="14">
        <f>(AB140/AB$182)*100</f>
        <v>4.691843855460194</v>
      </c>
    </row>
    <row r="141" spans="1:30" ht="14.25">
      <c r="A141" s="26"/>
      <c r="B141" s="27" t="s">
        <v>5</v>
      </c>
      <c r="C141" s="18">
        <v>1.2093115360000002</v>
      </c>
      <c r="D141" s="18">
        <v>2.1440784720000012</v>
      </c>
      <c r="E141" s="13">
        <f t="shared" si="114"/>
        <v>77.29744637117237</v>
      </c>
      <c r="F141" s="18">
        <v>7.242930636</v>
      </c>
      <c r="G141" s="18">
        <v>8.107650895</v>
      </c>
      <c r="H141" s="13">
        <f t="shared" si="115"/>
        <v>11.938817344211843</v>
      </c>
      <c r="I141" s="14">
        <f>(G141/G$183)*100</f>
        <v>0.03076636025667771</v>
      </c>
      <c r="J141" s="19">
        <v>0</v>
      </c>
      <c r="K141" s="19">
        <v>0</v>
      </c>
      <c r="L141" s="36" t="s">
        <v>41</v>
      </c>
      <c r="M141" s="19">
        <v>2</v>
      </c>
      <c r="N141" s="19">
        <v>0</v>
      </c>
      <c r="O141" s="13">
        <f t="shared" si="117"/>
        <v>-100</v>
      </c>
      <c r="P141" s="14">
        <f>(N141/N$183)*100</f>
        <v>0</v>
      </c>
      <c r="Q141" s="19">
        <v>3051</v>
      </c>
      <c r="R141" s="15">
        <v>3760</v>
      </c>
      <c r="S141" s="13">
        <f t="shared" si="118"/>
        <v>23.238282530317928</v>
      </c>
      <c r="T141" s="19">
        <v>12720</v>
      </c>
      <c r="U141" s="19">
        <v>12809</v>
      </c>
      <c r="V141" s="13">
        <f t="shared" si="119"/>
        <v>0.699685534591195</v>
      </c>
      <c r="W141" s="14">
        <f>(U141/U$183)*100</f>
        <v>0.23965945867160665</v>
      </c>
      <c r="X141" s="18">
        <v>-2.170886</v>
      </c>
      <c r="Y141" s="18">
        <v>-1.083852</v>
      </c>
      <c r="Z141" s="13">
        <f t="shared" si="120"/>
        <v>-50.07328804921124</v>
      </c>
      <c r="AA141" s="18">
        <v>66.04195899999999</v>
      </c>
      <c r="AB141" s="18">
        <v>-18.513532</v>
      </c>
      <c r="AC141" s="13">
        <f t="shared" si="121"/>
        <v>-128.0329843032064</v>
      </c>
      <c r="AD141" s="14">
        <f>(AB141/AB$183)*100</f>
        <v>-0.02374906661045552</v>
      </c>
    </row>
    <row r="142" spans="1:30" ht="14.25">
      <c r="A142" s="26"/>
      <c r="B142" s="10" t="s">
        <v>23</v>
      </c>
      <c r="C142" s="18">
        <v>9.645757789000001</v>
      </c>
      <c r="D142" s="18">
        <v>32.46227434399996</v>
      </c>
      <c r="E142" s="13">
        <f t="shared" si="114"/>
        <v>236.5445727967569</v>
      </c>
      <c r="F142" s="18">
        <v>106.547776322</v>
      </c>
      <c r="G142" s="18">
        <v>141.152613665</v>
      </c>
      <c r="H142" s="13">
        <f t="shared" si="115"/>
        <v>32.478235151919144</v>
      </c>
      <c r="I142" s="14">
        <f>(G142/G$184)*100</f>
        <v>3.53385926412027</v>
      </c>
      <c r="J142" s="19">
        <v>53</v>
      </c>
      <c r="K142" s="19">
        <v>53</v>
      </c>
      <c r="L142" s="13">
        <f t="shared" si="116"/>
        <v>0</v>
      </c>
      <c r="M142" s="19">
        <v>413</v>
      </c>
      <c r="N142" s="19">
        <v>517</v>
      </c>
      <c r="O142" s="13">
        <f t="shared" si="117"/>
        <v>25.181598062954</v>
      </c>
      <c r="P142" s="14">
        <f>(N142/N$184)*100</f>
        <v>2.225091456853884</v>
      </c>
      <c r="Q142" s="19">
        <v>246357</v>
      </c>
      <c r="R142" s="15">
        <v>532094</v>
      </c>
      <c r="S142" s="13">
        <f t="shared" si="118"/>
        <v>115.98493243544937</v>
      </c>
      <c r="T142" s="19">
        <v>2231254</v>
      </c>
      <c r="U142" s="19">
        <v>4090167</v>
      </c>
      <c r="V142" s="13">
        <f t="shared" si="119"/>
        <v>83.31247809527737</v>
      </c>
      <c r="W142" s="14">
        <f>(U142/U$184)*100</f>
        <v>6.458036907989757</v>
      </c>
      <c r="X142" s="18">
        <v>16755.7881</v>
      </c>
      <c r="Y142" s="18">
        <v>39283.4988</v>
      </c>
      <c r="Z142" s="13">
        <f t="shared" si="120"/>
        <v>134.44733584330777</v>
      </c>
      <c r="AA142" s="18">
        <v>117682.8802</v>
      </c>
      <c r="AB142" s="18">
        <v>195458.2831</v>
      </c>
      <c r="AC142" s="13">
        <f t="shared" si="121"/>
        <v>66.08896958319006</v>
      </c>
      <c r="AD142" s="14">
        <f>(AB142/AB$184)*100</f>
        <v>15.44464539210064</v>
      </c>
    </row>
    <row r="143" spans="1:30" ht="14.25">
      <c r="A143" s="26"/>
      <c r="B143" s="10"/>
      <c r="C143" s="18"/>
      <c r="D143" s="18"/>
      <c r="E143" s="13"/>
      <c r="F143" s="18"/>
      <c r="G143" s="18"/>
      <c r="H143" s="13"/>
      <c r="I143" s="14"/>
      <c r="J143" s="19"/>
      <c r="K143" s="19"/>
      <c r="L143" s="13"/>
      <c r="M143" s="19"/>
      <c r="N143" s="19"/>
      <c r="O143" s="13"/>
      <c r="P143" s="14"/>
      <c r="Q143" s="19"/>
      <c r="R143" s="15"/>
      <c r="S143" s="13"/>
      <c r="T143" s="19"/>
      <c r="U143" s="19"/>
      <c r="V143" s="13"/>
      <c r="W143" s="14"/>
      <c r="X143" s="18"/>
      <c r="Y143" s="18"/>
      <c r="Z143" s="13"/>
      <c r="AA143" s="18"/>
      <c r="AB143" s="18"/>
      <c r="AC143" s="13"/>
      <c r="AD143" s="14"/>
    </row>
    <row r="144" spans="1:30" ht="15">
      <c r="A144" s="26">
        <v>21</v>
      </c>
      <c r="B144" s="5" t="s">
        <v>12</v>
      </c>
      <c r="C144" s="6">
        <f>C145+C146+C147+C148+C149</f>
        <v>62.98301534897219</v>
      </c>
      <c r="D144" s="6">
        <f>D145+D146+D147+D148+D149</f>
        <v>77.32223496363008</v>
      </c>
      <c r="E144" s="7">
        <f aca="true" t="shared" si="122" ref="E144:E149">((D144-C144)/C144)*100</f>
        <v>22.766803931517217</v>
      </c>
      <c r="F144" s="6">
        <f>F145+F146+F147+F148+F149</f>
        <v>560.1540107262631</v>
      </c>
      <c r="G144" s="6">
        <f>G145+G146+G147+G148+G149</f>
        <v>502.6228729651098</v>
      </c>
      <c r="H144" s="7">
        <f aca="true" t="shared" si="123" ref="H144:H149">((G144-F144)/F144)*100</f>
        <v>-10.270592847592352</v>
      </c>
      <c r="I144" s="8">
        <f>(G144/G$179)*100</f>
        <v>0.2586425275242013</v>
      </c>
      <c r="J144" s="9">
        <f>J145+J146+J147+J148+J149</f>
        <v>19725</v>
      </c>
      <c r="K144" s="9">
        <f>K145+K146+K147+K148+K149</f>
        <v>27694</v>
      </c>
      <c r="L144" s="7">
        <f aca="true" t="shared" si="124" ref="L144:L149">((K144-J144)/J144)*100</f>
        <v>40.40050697084918</v>
      </c>
      <c r="M144" s="9">
        <f>M145+M146+M147+M148+M149</f>
        <v>187642</v>
      </c>
      <c r="N144" s="9">
        <f>N145+N146+N147+N148+N149</f>
        <v>188285</v>
      </c>
      <c r="O144" s="7">
        <f aca="true" t="shared" si="125" ref="O144:O149">((N144-M144)/M144)*100</f>
        <v>0.34267381503075</v>
      </c>
      <c r="P144" s="8">
        <f>(N144/N$179)*100</f>
        <v>0.9150748700713729</v>
      </c>
      <c r="Q144" s="9">
        <f>Q145+Q146+Q147+Q148+Q149</f>
        <v>250680</v>
      </c>
      <c r="R144" s="9">
        <f>R145+R146+R147+R148+R149</f>
        <v>368641</v>
      </c>
      <c r="S144" s="7">
        <f aca="true" t="shared" si="126" ref="S144:S149">((R144-Q144)/Q144)*100</f>
        <v>47.0564065741184</v>
      </c>
      <c r="T144" s="9">
        <f>T145+T146+T147+T148+T149</f>
        <v>3302853</v>
      </c>
      <c r="U144" s="9">
        <f>U145+U146+U147+U148+U149</f>
        <v>2601070</v>
      </c>
      <c r="V144" s="7">
        <f aca="true" t="shared" si="127" ref="V144:V149">((U144-T144)/T144)*100</f>
        <v>-21.247781841940892</v>
      </c>
      <c r="W144" s="8">
        <f>(U144/U$179)*100</f>
        <v>1.6490604143113163</v>
      </c>
      <c r="X144" s="6">
        <f>X145+X146+X147+X148+X149</f>
        <v>3354.2103499000277</v>
      </c>
      <c r="Y144" s="6">
        <f>Y145+Y146+Y147+Y148+Y149</f>
        <v>4382.4774163</v>
      </c>
      <c r="Z144" s="7">
        <f aca="true" t="shared" si="128" ref="Z144:Z149">((Y144-X144)/X144)*100</f>
        <v>30.656010182265998</v>
      </c>
      <c r="AA144" s="6">
        <f>AA145+AA146+AA147+AA148+AA149</f>
        <v>39685.46255815</v>
      </c>
      <c r="AB144" s="6">
        <f>AB145+AB146+AB147+AB148+AB149</f>
        <v>34206.193059902</v>
      </c>
      <c r="AC144" s="7">
        <f aca="true" t="shared" si="129" ref="AC144:AC149">((AB144-AA144)/AA144)*100</f>
        <v>-13.806742179757592</v>
      </c>
      <c r="AD144" s="8">
        <f>(AB144/AB$179)*100</f>
        <v>0.9858922251366555</v>
      </c>
    </row>
    <row r="145" spans="1:30" ht="14.25">
      <c r="A145" s="26"/>
      <c r="B145" s="27" t="s">
        <v>2</v>
      </c>
      <c r="C145" s="18">
        <v>7.0228478999999835</v>
      </c>
      <c r="D145" s="18">
        <v>4.010241</v>
      </c>
      <c r="E145" s="13">
        <f t="shared" si="122"/>
        <v>-42.897225497365405</v>
      </c>
      <c r="F145" s="18">
        <v>40.7632909</v>
      </c>
      <c r="G145" s="18">
        <v>28.2104748</v>
      </c>
      <c r="H145" s="13">
        <f t="shared" si="123"/>
        <v>-30.794412872097137</v>
      </c>
      <c r="I145" s="14">
        <f>(G145/G$180)*100</f>
        <v>0.11651647941595993</v>
      </c>
      <c r="J145" s="19">
        <v>259</v>
      </c>
      <c r="K145" s="19">
        <v>161</v>
      </c>
      <c r="L145" s="13">
        <f t="shared" si="124"/>
        <v>-37.83783783783784</v>
      </c>
      <c r="M145" s="19">
        <v>2046</v>
      </c>
      <c r="N145" s="19">
        <v>1530</v>
      </c>
      <c r="O145" s="13">
        <f t="shared" si="125"/>
        <v>-25.219941348973606</v>
      </c>
      <c r="P145" s="14">
        <f>(N145/N$180)*100</f>
        <v>0.18666025759115548</v>
      </c>
      <c r="Q145" s="19">
        <v>0</v>
      </c>
      <c r="R145" s="15">
        <v>0</v>
      </c>
      <c r="S145" s="36" t="s">
        <v>41</v>
      </c>
      <c r="T145" s="19">
        <v>0</v>
      </c>
      <c r="U145" s="19">
        <v>0</v>
      </c>
      <c r="V145" s="36" t="s">
        <v>41</v>
      </c>
      <c r="W145" s="36" t="s">
        <v>41</v>
      </c>
      <c r="X145" s="18">
        <v>13.441023000000014</v>
      </c>
      <c r="Y145" s="18">
        <v>5.912970999999998</v>
      </c>
      <c r="Z145" s="13">
        <f t="shared" si="128"/>
        <v>-56.008028555564614</v>
      </c>
      <c r="AA145" s="18">
        <v>93.36087800000001</v>
      </c>
      <c r="AB145" s="18">
        <v>47.414473</v>
      </c>
      <c r="AC145" s="13">
        <f t="shared" si="129"/>
        <v>-49.21376703419607</v>
      </c>
      <c r="AD145" s="14">
        <f>(AB145/AB$180)*100</f>
        <v>0.2376044822245291</v>
      </c>
    </row>
    <row r="146" spans="1:30" s="3" customFormat="1" ht="15">
      <c r="A146" s="26"/>
      <c r="B146" s="27" t="s">
        <v>3</v>
      </c>
      <c r="C146" s="18">
        <v>45.68427036214943</v>
      </c>
      <c r="D146" s="18">
        <v>55.74439006663007</v>
      </c>
      <c r="E146" s="13">
        <f t="shared" si="122"/>
        <v>22.020970510707127</v>
      </c>
      <c r="F146" s="18">
        <v>298.50775108633854</v>
      </c>
      <c r="G146" s="18">
        <v>318.6604497112285</v>
      </c>
      <c r="H146" s="13">
        <f t="shared" si="123"/>
        <v>6.7511475167896515</v>
      </c>
      <c r="I146" s="14">
        <f>(G146/G$181)*100</f>
        <v>0.6423269515766651</v>
      </c>
      <c r="J146" s="19">
        <v>19459</v>
      </c>
      <c r="K146" s="19">
        <v>27533</v>
      </c>
      <c r="L146" s="13">
        <f t="shared" si="124"/>
        <v>41.49236856981345</v>
      </c>
      <c r="M146" s="19">
        <v>185567</v>
      </c>
      <c r="N146" s="19">
        <v>186740</v>
      </c>
      <c r="O146" s="13">
        <f t="shared" si="125"/>
        <v>0.6321167017842612</v>
      </c>
      <c r="P146" s="14">
        <f>(N146/N$181)*100</f>
        <v>0.9465246518123357</v>
      </c>
      <c r="Q146" s="19">
        <v>0</v>
      </c>
      <c r="R146" s="15">
        <v>0</v>
      </c>
      <c r="S146" s="36" t="s">
        <v>41</v>
      </c>
      <c r="T146" s="19">
        <v>0</v>
      </c>
      <c r="U146" s="19">
        <v>0</v>
      </c>
      <c r="V146" s="36" t="s">
        <v>41</v>
      </c>
      <c r="W146" s="36" t="s">
        <v>41</v>
      </c>
      <c r="X146" s="18">
        <v>1016.1117130000276</v>
      </c>
      <c r="Y146" s="18">
        <v>1369.2984520000005</v>
      </c>
      <c r="Z146" s="13">
        <f t="shared" si="128"/>
        <v>34.7586524671784</v>
      </c>
      <c r="AA146" s="18">
        <v>8364.686607</v>
      </c>
      <c r="AB146" s="18">
        <v>8798.237029</v>
      </c>
      <c r="AC146" s="13">
        <f t="shared" si="129"/>
        <v>5.183104189906924</v>
      </c>
      <c r="AD146" s="14">
        <f>(AB146/AB$181)*100</f>
        <v>0.6550360723230432</v>
      </c>
    </row>
    <row r="147" spans="1:30" s="3" customFormat="1" ht="15">
      <c r="A147" s="26"/>
      <c r="B147" s="27" t="s">
        <v>4</v>
      </c>
      <c r="C147" s="18">
        <v>7.068389475999998</v>
      </c>
      <c r="D147" s="18">
        <v>16.53041553800001</v>
      </c>
      <c r="E147" s="13">
        <f t="shared" si="122"/>
        <v>133.86396001702175</v>
      </c>
      <c r="F147" s="18">
        <v>187.42018737110175</v>
      </c>
      <c r="G147" s="18">
        <v>144.91895772099997</v>
      </c>
      <c r="H147" s="13">
        <f t="shared" si="123"/>
        <v>-22.676975328141747</v>
      </c>
      <c r="I147" s="14">
        <f>(G147/G$182)*100</f>
        <v>0.16073068985983827</v>
      </c>
      <c r="J147" s="19">
        <v>1</v>
      </c>
      <c r="K147" s="19">
        <v>0</v>
      </c>
      <c r="L147" s="13">
        <f t="shared" si="124"/>
        <v>-100</v>
      </c>
      <c r="M147" s="19">
        <v>6</v>
      </c>
      <c r="N147" s="19">
        <v>5</v>
      </c>
      <c r="O147" s="13">
        <f t="shared" si="125"/>
        <v>-16.666666666666664</v>
      </c>
      <c r="P147" s="14">
        <f>(N147/N$182)*100</f>
        <v>0.27979854504756574</v>
      </c>
      <c r="Q147" s="19">
        <v>80567</v>
      </c>
      <c r="R147" s="15">
        <v>299392</v>
      </c>
      <c r="S147" s="13">
        <f t="shared" si="126"/>
        <v>271.6062407685529</v>
      </c>
      <c r="T147" s="19">
        <v>1306011</v>
      </c>
      <c r="U147" s="19">
        <v>2040899</v>
      </c>
      <c r="V147" s="13">
        <f t="shared" si="127"/>
        <v>56.269663884913676</v>
      </c>
      <c r="W147" s="14">
        <f>(U147/U$182)*100</f>
        <v>2.2918256505218744</v>
      </c>
      <c r="X147" s="18">
        <v>970.9682362</v>
      </c>
      <c r="Y147" s="18">
        <v>2197.5130904</v>
      </c>
      <c r="Z147" s="13">
        <f t="shared" si="128"/>
        <v>126.32183097978876</v>
      </c>
      <c r="AA147" s="18">
        <v>18995.0736704</v>
      </c>
      <c r="AB147" s="18">
        <v>17695.6049938</v>
      </c>
      <c r="AC147" s="13">
        <f t="shared" si="129"/>
        <v>-6.841082583559345</v>
      </c>
      <c r="AD147" s="14">
        <f>(AB147/AB$182)*100</f>
        <v>2.3193720341990907</v>
      </c>
    </row>
    <row r="148" spans="1:30" ht="14.25">
      <c r="A148" s="26"/>
      <c r="B148" s="27" t="s">
        <v>5</v>
      </c>
      <c r="C148" s="18">
        <v>0</v>
      </c>
      <c r="D148" s="18">
        <v>0</v>
      </c>
      <c r="E148" s="36" t="s">
        <v>41</v>
      </c>
      <c r="F148" s="18">
        <v>0</v>
      </c>
      <c r="G148" s="18">
        <v>0</v>
      </c>
      <c r="H148" s="36" t="s">
        <v>41</v>
      </c>
      <c r="I148" s="14">
        <f>(G148/G$183)*100</f>
        <v>0</v>
      </c>
      <c r="J148" s="19">
        <v>0</v>
      </c>
      <c r="K148" s="19">
        <v>0</v>
      </c>
      <c r="L148" s="36" t="s">
        <v>41</v>
      </c>
      <c r="M148" s="19">
        <v>0</v>
      </c>
      <c r="N148" s="19">
        <v>0</v>
      </c>
      <c r="O148" s="36" t="s">
        <v>41</v>
      </c>
      <c r="P148" s="14">
        <f>(N148/N$183)*100</f>
        <v>0</v>
      </c>
      <c r="Q148" s="19">
        <v>0</v>
      </c>
      <c r="R148" s="15">
        <v>0</v>
      </c>
      <c r="S148" s="36" t="s">
        <v>41</v>
      </c>
      <c r="T148" s="19">
        <v>0</v>
      </c>
      <c r="U148" s="19">
        <v>0</v>
      </c>
      <c r="V148" s="36" t="s">
        <v>41</v>
      </c>
      <c r="W148" s="14">
        <f>(U148/U$183)*100</f>
        <v>0</v>
      </c>
      <c r="X148" s="18">
        <v>0</v>
      </c>
      <c r="Y148" s="18">
        <v>0</v>
      </c>
      <c r="Z148" s="36" t="s">
        <v>41</v>
      </c>
      <c r="AA148" s="18">
        <v>0</v>
      </c>
      <c r="AB148" s="18">
        <v>0</v>
      </c>
      <c r="AC148" s="36" t="s">
        <v>41</v>
      </c>
      <c r="AD148" s="14">
        <f>(AB148/AB$183)*100</f>
        <v>0</v>
      </c>
    </row>
    <row r="149" spans="1:30" ht="14.25">
      <c r="A149" s="26"/>
      <c r="B149" s="10" t="s">
        <v>23</v>
      </c>
      <c r="C149" s="18">
        <v>3.2075076108227796</v>
      </c>
      <c r="D149" s="18">
        <v>1.0371883590000004</v>
      </c>
      <c r="E149" s="13">
        <f t="shared" si="122"/>
        <v>-67.66372882482595</v>
      </c>
      <c r="F149" s="18">
        <v>33.46278136882277</v>
      </c>
      <c r="G149" s="18">
        <v>10.83299073288136</v>
      </c>
      <c r="H149" s="13">
        <f t="shared" si="123"/>
        <v>-67.62674741982313</v>
      </c>
      <c r="I149" s="14">
        <f>(G149/G$184)*100</f>
        <v>0.2712118724941064</v>
      </c>
      <c r="J149" s="19">
        <v>6</v>
      </c>
      <c r="K149" s="19">
        <v>0</v>
      </c>
      <c r="L149" s="13">
        <f t="shared" si="124"/>
        <v>-100</v>
      </c>
      <c r="M149" s="19">
        <v>23</v>
      </c>
      <c r="N149" s="19">
        <v>10</v>
      </c>
      <c r="O149" s="13">
        <f t="shared" si="125"/>
        <v>-56.52173913043478</v>
      </c>
      <c r="P149" s="14">
        <f>(N149/N$184)*100</f>
        <v>0.043038519474930065</v>
      </c>
      <c r="Q149" s="19">
        <v>170113</v>
      </c>
      <c r="R149" s="15">
        <v>69249</v>
      </c>
      <c r="S149" s="13">
        <f t="shared" si="126"/>
        <v>-59.29235273024401</v>
      </c>
      <c r="T149" s="19">
        <v>1996842</v>
      </c>
      <c r="U149" s="19">
        <v>560171</v>
      </c>
      <c r="V149" s="13">
        <f t="shared" si="127"/>
        <v>-71.94715455704558</v>
      </c>
      <c r="W149" s="14">
        <f>(U149/U$184)*100</f>
        <v>0.8844638844295429</v>
      </c>
      <c r="X149" s="18">
        <v>1353.6893777000003</v>
      </c>
      <c r="Y149" s="18">
        <v>809.7529029000001</v>
      </c>
      <c r="Z149" s="13">
        <f t="shared" si="128"/>
        <v>-40.18177905216195</v>
      </c>
      <c r="AA149" s="18">
        <v>12232.341402749998</v>
      </c>
      <c r="AB149" s="18">
        <v>7664.936564102</v>
      </c>
      <c r="AC149" s="13">
        <f t="shared" si="129"/>
        <v>-37.33876196114983</v>
      </c>
      <c r="AD149" s="14">
        <f>(AB149/AB$184)*100</f>
        <v>0.6056649291497929</v>
      </c>
    </row>
    <row r="150" spans="1:30" ht="14.25">
      <c r="A150" s="26"/>
      <c r="B150" s="10"/>
      <c r="C150" s="18"/>
      <c r="D150" s="18"/>
      <c r="E150" s="13"/>
      <c r="F150" s="18"/>
      <c r="G150" s="18"/>
      <c r="H150" s="13"/>
      <c r="I150" s="14"/>
      <c r="J150" s="19"/>
      <c r="K150" s="19"/>
      <c r="L150" s="13"/>
      <c r="M150" s="19"/>
      <c r="N150" s="19"/>
      <c r="O150" s="13"/>
      <c r="P150" s="14"/>
      <c r="Q150" s="19"/>
      <c r="R150" s="15"/>
      <c r="S150" s="13"/>
      <c r="T150" s="19"/>
      <c r="U150" s="19"/>
      <c r="V150" s="13"/>
      <c r="W150" s="14"/>
      <c r="X150" s="18"/>
      <c r="Y150" s="18"/>
      <c r="Z150" s="13"/>
      <c r="AA150" s="18"/>
      <c r="AB150" s="18"/>
      <c r="AC150" s="13"/>
      <c r="AD150" s="14"/>
    </row>
    <row r="151" spans="1:30" ht="15">
      <c r="A151" s="26">
        <v>22</v>
      </c>
      <c r="B151" s="5" t="s">
        <v>39</v>
      </c>
      <c r="C151" s="6">
        <f>C152+C153+C154+C155+C156</f>
        <v>83.98020551899998</v>
      </c>
      <c r="D151" s="6">
        <f>D152+D153+D154+D155+D156</f>
        <v>106.08499546199997</v>
      </c>
      <c r="E151" s="7">
        <f aca="true" t="shared" si="130" ref="E151:E156">((D151-C151)/C151)*100</f>
        <v>26.32142873001057</v>
      </c>
      <c r="F151" s="6">
        <f>F152+F153+F154+F155+F156</f>
        <v>428.01070354699993</v>
      </c>
      <c r="G151" s="6">
        <f>G152+G153+G154+G155+G156</f>
        <v>547.0682896789999</v>
      </c>
      <c r="H151" s="7">
        <f aca="true" t="shared" si="131" ref="H151:H156">((G151-F151)/F151)*100</f>
        <v>27.816497378534894</v>
      </c>
      <c r="I151" s="8">
        <f>(G151/G$179)*100</f>
        <v>0.28151350203423897</v>
      </c>
      <c r="J151" s="9">
        <f>J152+J153+J154+J155+J156</f>
        <v>10627</v>
      </c>
      <c r="K151" s="9">
        <f>K152+K153+K154+K155+K156</f>
        <v>9542</v>
      </c>
      <c r="L151" s="7">
        <f>((K151-J151)/J151)*100</f>
        <v>-10.209842853110002</v>
      </c>
      <c r="M151" s="9">
        <f>M152+M153+M154+M155+M156</f>
        <v>65653</v>
      </c>
      <c r="N151" s="9">
        <f>N152+N153+N154+N155+N156</f>
        <v>57526</v>
      </c>
      <c r="O151" s="7">
        <f aca="true" t="shared" si="132" ref="O151:O156">((N151-M151)/M151)*100</f>
        <v>-12.378718413476916</v>
      </c>
      <c r="P151" s="8">
        <f>(N151/N$179)*100</f>
        <v>0.27957934501275084</v>
      </c>
      <c r="Q151" s="9">
        <f>Q152+Q153+Q154+Q155+Q156</f>
        <v>44346</v>
      </c>
      <c r="R151" s="9">
        <f>R152+R153+R154+R155+R156</f>
        <v>123164</v>
      </c>
      <c r="S151" s="7">
        <f aca="true" t="shared" si="133" ref="S151:S156">((R151-Q151)/Q151)*100</f>
        <v>177.73418121138323</v>
      </c>
      <c r="T151" s="9">
        <f>T152+T153+T154+T155+T156</f>
        <v>304255</v>
      </c>
      <c r="U151" s="9">
        <f>U152+U153+U154+U155+U156</f>
        <v>1048901</v>
      </c>
      <c r="V151" s="7">
        <f aca="true" t="shared" si="134" ref="V151:V156">((U151-T151)/T151)*100</f>
        <v>244.74404693431495</v>
      </c>
      <c r="W151" s="8">
        <f>(U151/U$179)*100</f>
        <v>0.6649959892011956</v>
      </c>
      <c r="X151" s="6">
        <f>X152+X153+X154+X155+X156</f>
        <v>2125.1090821999996</v>
      </c>
      <c r="Y151" s="6">
        <f>Y152+Y153+Y154+Y155+Y156</f>
        <v>4020.1861428999996</v>
      </c>
      <c r="Z151" s="7">
        <f aca="true" t="shared" si="135" ref="Z151:Z156">((Y151-X151)/X151)*100</f>
        <v>89.17551934501823</v>
      </c>
      <c r="AA151" s="6">
        <f>AA152+AA153+AA154+AA155+AA156</f>
        <v>12974.210398</v>
      </c>
      <c r="AB151" s="6">
        <f>AB152+AB153+AB154+AB155+AB156</f>
        <v>28927.043349100008</v>
      </c>
      <c r="AC151" s="7">
        <f aca="true" t="shared" si="136" ref="AC151:AC156">((AB151-AA151)/AA151)*100</f>
        <v>122.95802566574048</v>
      </c>
      <c r="AD151" s="8">
        <f>(AB151/AB$179)*100</f>
        <v>0.8337363670995549</v>
      </c>
    </row>
    <row r="152" spans="1:30" ht="14.25">
      <c r="A152" s="26"/>
      <c r="B152" s="27" t="s">
        <v>2</v>
      </c>
      <c r="C152" s="18">
        <v>5.7742997</v>
      </c>
      <c r="D152" s="18">
        <v>14.799649050000001</v>
      </c>
      <c r="E152" s="13">
        <f t="shared" si="130"/>
        <v>156.30205945146906</v>
      </c>
      <c r="F152" s="18">
        <v>35.844790249999996</v>
      </c>
      <c r="G152" s="18">
        <v>63.367257949999996</v>
      </c>
      <c r="H152" s="13">
        <f t="shared" si="131"/>
        <v>76.78233714870184</v>
      </c>
      <c r="I152" s="14">
        <f>(G152/G$180)*100</f>
        <v>0.2617229897377338</v>
      </c>
      <c r="J152" s="19">
        <v>160</v>
      </c>
      <c r="K152" s="19">
        <v>267</v>
      </c>
      <c r="L152" s="13">
        <f>((K152-J152)/J152)*100</f>
        <v>66.875</v>
      </c>
      <c r="M152" s="19">
        <v>993</v>
      </c>
      <c r="N152" s="19">
        <v>1378</v>
      </c>
      <c r="O152" s="13">
        <f t="shared" si="132"/>
        <v>38.77139979859013</v>
      </c>
      <c r="P152" s="14">
        <f>(N152/N$180)*100</f>
        <v>0.16811623200040016</v>
      </c>
      <c r="Q152" s="19">
        <v>0</v>
      </c>
      <c r="R152" s="15">
        <v>0</v>
      </c>
      <c r="S152" s="36" t="s">
        <v>41</v>
      </c>
      <c r="T152" s="19">
        <v>0</v>
      </c>
      <c r="U152" s="19">
        <v>0</v>
      </c>
      <c r="V152" s="36" t="s">
        <v>41</v>
      </c>
      <c r="W152" s="36" t="s">
        <v>41</v>
      </c>
      <c r="X152" s="18">
        <v>7.770034800000001</v>
      </c>
      <c r="Y152" s="18">
        <v>9.7396254</v>
      </c>
      <c r="Z152" s="13">
        <f t="shared" si="135"/>
        <v>25.34854284050308</v>
      </c>
      <c r="AA152" s="18">
        <v>41.43310460000001</v>
      </c>
      <c r="AB152" s="18">
        <v>47.6720183</v>
      </c>
      <c r="AC152" s="13">
        <f t="shared" si="136"/>
        <v>15.057799216909249</v>
      </c>
      <c r="AD152" s="14">
        <f>(AB152/AB$180)*100</f>
        <v>0.23889509907174916</v>
      </c>
    </row>
    <row r="153" spans="1:30" ht="14.25">
      <c r="A153" s="26"/>
      <c r="B153" s="27" t="s">
        <v>3</v>
      </c>
      <c r="C153" s="18">
        <v>72.94203071999998</v>
      </c>
      <c r="D153" s="18">
        <v>75.53530827999997</v>
      </c>
      <c r="E153" s="13">
        <f t="shared" si="130"/>
        <v>3.5552582432955755</v>
      </c>
      <c r="F153" s="18">
        <v>346.6107348179999</v>
      </c>
      <c r="G153" s="18">
        <v>395.91280084999994</v>
      </c>
      <c r="H153" s="13">
        <f t="shared" si="131"/>
        <v>14.224044750918576</v>
      </c>
      <c r="I153" s="14">
        <f>(G153/G$181)*100</f>
        <v>0.7980452631966487</v>
      </c>
      <c r="J153" s="19">
        <v>10467</v>
      </c>
      <c r="K153" s="19">
        <v>9275</v>
      </c>
      <c r="L153" s="13">
        <f>((K153-J153)/J153)*100</f>
        <v>-11.388172351199007</v>
      </c>
      <c r="M153" s="19">
        <v>64656</v>
      </c>
      <c r="N153" s="19">
        <v>56135</v>
      </c>
      <c r="O153" s="13">
        <f t="shared" si="132"/>
        <v>-13.178977975748577</v>
      </c>
      <c r="P153" s="14">
        <f>(N153/N$181)*100</f>
        <v>0.2845301559895334</v>
      </c>
      <c r="Q153" s="19">
        <v>0</v>
      </c>
      <c r="R153" s="20">
        <v>0</v>
      </c>
      <c r="S153" s="36" t="s">
        <v>41</v>
      </c>
      <c r="T153" s="19">
        <v>0</v>
      </c>
      <c r="U153" s="19">
        <v>0</v>
      </c>
      <c r="V153" s="36" t="s">
        <v>41</v>
      </c>
      <c r="W153" s="36" t="s">
        <v>41</v>
      </c>
      <c r="X153" s="18">
        <v>1002.7547371999998</v>
      </c>
      <c r="Y153" s="18">
        <v>875.5587734999999</v>
      </c>
      <c r="Z153" s="13">
        <f t="shared" si="135"/>
        <v>-12.684653483180764</v>
      </c>
      <c r="AA153" s="18">
        <v>4611.4397973</v>
      </c>
      <c r="AB153" s="18">
        <v>4851.3300838000005</v>
      </c>
      <c r="AC153" s="13">
        <f t="shared" si="136"/>
        <v>5.2020691377226</v>
      </c>
      <c r="AD153" s="14">
        <f>(AB153/AB$181)*100</f>
        <v>0.36118556401249374</v>
      </c>
    </row>
    <row r="154" spans="1:30" ht="14.25">
      <c r="A154" s="26"/>
      <c r="B154" s="27" t="s">
        <v>4</v>
      </c>
      <c r="C154" s="18">
        <v>4.2826308</v>
      </c>
      <c r="D154" s="18">
        <v>13.321152099999999</v>
      </c>
      <c r="E154" s="13">
        <f t="shared" si="130"/>
        <v>211.0506770744749</v>
      </c>
      <c r="F154" s="18">
        <v>35.854007300000006</v>
      </c>
      <c r="G154" s="18">
        <v>57.691422599999996</v>
      </c>
      <c r="H154" s="13">
        <f t="shared" si="131"/>
        <v>60.90648422442862</v>
      </c>
      <c r="I154" s="14">
        <f>(G154/G$182)*100</f>
        <v>0.06398598429989785</v>
      </c>
      <c r="J154" s="19">
        <v>0</v>
      </c>
      <c r="K154" s="19">
        <v>0</v>
      </c>
      <c r="L154" s="36" t="s">
        <v>41</v>
      </c>
      <c r="M154" s="19">
        <v>0</v>
      </c>
      <c r="N154" s="19">
        <v>0</v>
      </c>
      <c r="O154" s="36" t="s">
        <v>41</v>
      </c>
      <c r="P154" s="14">
        <f>(N154/N$182)*100</f>
        <v>0</v>
      </c>
      <c r="Q154" s="19">
        <v>1966</v>
      </c>
      <c r="R154" s="15">
        <v>4326</v>
      </c>
      <c r="S154" s="13">
        <f t="shared" si="133"/>
        <v>120.04069175991863</v>
      </c>
      <c r="T154" s="19">
        <v>16983</v>
      </c>
      <c r="U154" s="19">
        <v>26219</v>
      </c>
      <c r="V154" s="13">
        <f t="shared" si="134"/>
        <v>54.383795560266144</v>
      </c>
      <c r="W154" s="14">
        <f>(U154/U$182)*100</f>
        <v>0.029442601878404088</v>
      </c>
      <c r="X154" s="18">
        <v>174.5677</v>
      </c>
      <c r="Y154" s="18">
        <v>573.1373</v>
      </c>
      <c r="Z154" s="13">
        <f t="shared" si="135"/>
        <v>228.3180680045621</v>
      </c>
      <c r="AA154" s="18">
        <v>1586.8775</v>
      </c>
      <c r="AB154" s="18">
        <v>2826.6436</v>
      </c>
      <c r="AC154" s="13">
        <f t="shared" si="136"/>
        <v>78.12613765082685</v>
      </c>
      <c r="AD154" s="14">
        <f>(AB154/AB$182)*100</f>
        <v>0.37048962828820353</v>
      </c>
    </row>
    <row r="155" spans="1:30" s="3" customFormat="1" ht="15">
      <c r="A155" s="26"/>
      <c r="B155" s="27" t="s">
        <v>5</v>
      </c>
      <c r="C155" s="18">
        <v>0.177458843</v>
      </c>
      <c r="D155" s="18">
        <v>0.208800916</v>
      </c>
      <c r="E155" s="13">
        <f t="shared" si="130"/>
        <v>17.66160111840693</v>
      </c>
      <c r="F155" s="18">
        <v>1.804081489</v>
      </c>
      <c r="G155" s="18">
        <v>1.279450074</v>
      </c>
      <c r="H155" s="13">
        <f t="shared" si="131"/>
        <v>-29.080250432080117</v>
      </c>
      <c r="I155" s="14">
        <f>(G155/G$183)*100</f>
        <v>0.004855169816375888</v>
      </c>
      <c r="J155" s="19">
        <v>0</v>
      </c>
      <c r="K155" s="19">
        <v>0</v>
      </c>
      <c r="L155" s="36" t="s">
        <v>41</v>
      </c>
      <c r="M155" s="19">
        <v>0</v>
      </c>
      <c r="N155" s="19">
        <v>0</v>
      </c>
      <c r="O155" s="36" t="s">
        <v>41</v>
      </c>
      <c r="P155" s="14">
        <f>(N155/N$183)*100</f>
        <v>0</v>
      </c>
      <c r="Q155" s="19">
        <v>118</v>
      </c>
      <c r="R155" s="15">
        <v>86</v>
      </c>
      <c r="S155" s="13">
        <f t="shared" si="133"/>
        <v>-27.11864406779661</v>
      </c>
      <c r="T155" s="19">
        <v>1175</v>
      </c>
      <c r="U155" s="19">
        <v>630</v>
      </c>
      <c r="V155" s="13">
        <f t="shared" si="134"/>
        <v>-46.38297872340426</v>
      </c>
      <c r="W155" s="14">
        <f>(U155/U$183)*100</f>
        <v>0.011787450930057944</v>
      </c>
      <c r="X155" s="18">
        <v>25.711</v>
      </c>
      <c r="Y155" s="18">
        <v>26.533</v>
      </c>
      <c r="Z155" s="13">
        <f t="shared" si="135"/>
        <v>3.1970751818288</v>
      </c>
      <c r="AA155" s="18">
        <v>259.0366</v>
      </c>
      <c r="AB155" s="18">
        <v>175.57389999999998</v>
      </c>
      <c r="AC155" s="13">
        <f t="shared" si="136"/>
        <v>-32.22042753803904</v>
      </c>
      <c r="AD155" s="14">
        <f>(AB155/AB$183)*100</f>
        <v>0.22522532416599145</v>
      </c>
    </row>
    <row r="156" spans="1:30" ht="14.25">
      <c r="A156" s="26"/>
      <c r="B156" s="10" t="s">
        <v>23</v>
      </c>
      <c r="C156" s="18">
        <v>0.8037854559999998</v>
      </c>
      <c r="D156" s="18">
        <v>2.220085116000001</v>
      </c>
      <c r="E156" s="13">
        <f t="shared" si="130"/>
        <v>176.2036933397811</v>
      </c>
      <c r="F156" s="18">
        <v>7.8970896900000005</v>
      </c>
      <c r="G156" s="18">
        <v>28.817358205000005</v>
      </c>
      <c r="H156" s="13">
        <f t="shared" si="131"/>
        <v>264.9111170852107</v>
      </c>
      <c r="I156" s="14">
        <f>(G156/G$184)*100</f>
        <v>0.7214637094988685</v>
      </c>
      <c r="J156" s="19">
        <v>0</v>
      </c>
      <c r="K156" s="19">
        <v>0</v>
      </c>
      <c r="L156" s="36" t="s">
        <v>41</v>
      </c>
      <c r="M156" s="19">
        <v>4</v>
      </c>
      <c r="N156" s="19">
        <v>13</v>
      </c>
      <c r="O156" s="13">
        <f t="shared" si="132"/>
        <v>225</v>
      </c>
      <c r="P156" s="14">
        <f>(N156/N$184)*100</f>
        <v>0.05595007531740908</v>
      </c>
      <c r="Q156" s="19">
        <v>42262</v>
      </c>
      <c r="R156" s="15">
        <v>118752</v>
      </c>
      <c r="S156" s="13">
        <f t="shared" si="133"/>
        <v>180.99001467038946</v>
      </c>
      <c r="T156" s="19">
        <v>286097</v>
      </c>
      <c r="U156" s="19">
        <v>1022052</v>
      </c>
      <c r="V156" s="13">
        <f t="shared" si="134"/>
        <v>257.239677452053</v>
      </c>
      <c r="W156" s="14">
        <f>(U156/U$184)*100</f>
        <v>1.6137359520735335</v>
      </c>
      <c r="X156" s="18">
        <v>914.3056102</v>
      </c>
      <c r="Y156" s="18">
        <v>2535.217444</v>
      </c>
      <c r="Z156" s="13">
        <f t="shared" si="135"/>
        <v>177.28337393067434</v>
      </c>
      <c r="AA156" s="18">
        <v>6475.4233961</v>
      </c>
      <c r="AB156" s="18">
        <v>21025.823747000006</v>
      </c>
      <c r="AC156" s="13">
        <f t="shared" si="136"/>
        <v>224.70191462172778</v>
      </c>
      <c r="AD156" s="14">
        <f>(AB156/AB$184)*100</f>
        <v>1.661410233932541</v>
      </c>
    </row>
    <row r="157" spans="1:30" ht="14.25">
      <c r="A157" s="26"/>
      <c r="B157" s="10"/>
      <c r="C157" s="18"/>
      <c r="D157" s="18"/>
      <c r="E157" s="13"/>
      <c r="F157" s="18"/>
      <c r="G157" s="18"/>
      <c r="H157" s="13"/>
      <c r="I157" s="14"/>
      <c r="J157" s="19"/>
      <c r="K157" s="19"/>
      <c r="L157" s="13"/>
      <c r="M157" s="19"/>
      <c r="N157" s="19"/>
      <c r="O157" s="13"/>
      <c r="P157" s="14"/>
      <c r="Q157" s="19"/>
      <c r="R157" s="15"/>
      <c r="S157" s="13"/>
      <c r="T157" s="19"/>
      <c r="U157" s="19"/>
      <c r="V157" s="13"/>
      <c r="W157" s="14"/>
      <c r="X157" s="18"/>
      <c r="Y157" s="18"/>
      <c r="Z157" s="13"/>
      <c r="AA157" s="18"/>
      <c r="AB157" s="18"/>
      <c r="AC157" s="13"/>
      <c r="AD157" s="14"/>
    </row>
    <row r="158" spans="1:30" ht="15">
      <c r="A158" s="26">
        <v>23</v>
      </c>
      <c r="B158" s="5" t="s">
        <v>30</v>
      </c>
      <c r="C158" s="6">
        <f>C159+C160+C161+C162+C163</f>
        <v>282.98599737099994</v>
      </c>
      <c r="D158" s="6">
        <f>D159+D160+D161+D162+D163</f>
        <v>399.02303162500056</v>
      </c>
      <c r="E158" s="7">
        <f aca="true" t="shared" si="137" ref="E158:E163">((D158-C158)/C158)*100</f>
        <v>41.004514474924314</v>
      </c>
      <c r="F158" s="6">
        <f>F159+F160+F161+F162+F163</f>
        <v>1395.188279739</v>
      </c>
      <c r="G158" s="6">
        <f>G159+G160+G161+G162+G163</f>
        <v>2172.766250194001</v>
      </c>
      <c r="H158" s="7">
        <f aca="true" t="shared" si="138" ref="H158:H163">((G158-F158)/F158)*100</f>
        <v>55.73283418066437</v>
      </c>
      <c r="I158" s="8">
        <f>(G158/G$179)*100</f>
        <v>1.1180743752353415</v>
      </c>
      <c r="J158" s="9">
        <f>J159+J160+J161+J162+J163</f>
        <v>37698</v>
      </c>
      <c r="K158" s="9">
        <f>K159+K160+K161+K162+K163</f>
        <v>56471</v>
      </c>
      <c r="L158" s="7">
        <f aca="true" t="shared" si="139" ref="L158:L163">((K158-J158)/J158)*100</f>
        <v>49.798397792986364</v>
      </c>
      <c r="M158" s="9">
        <f>M159+M160+M161+M162+M163</f>
        <v>205619</v>
      </c>
      <c r="N158" s="9">
        <f>N159+N160+N161+N162+N163</f>
        <v>324155</v>
      </c>
      <c r="O158" s="7">
        <f aca="true" t="shared" si="140" ref="O158:O163">((N158-M158)/M158)*100</f>
        <v>57.64836907095161</v>
      </c>
      <c r="P158" s="8">
        <f>(N158/N$179)*100</f>
        <v>1.575410120338773</v>
      </c>
      <c r="Q158" s="9">
        <f>Q159+Q160+Q161+Q162+Q163</f>
        <v>40607</v>
      </c>
      <c r="R158" s="9">
        <f>R159+R160+R161+R162+R163</f>
        <v>34293</v>
      </c>
      <c r="S158" s="7">
        <f aca="true" t="shared" si="141" ref="S158:S163">((R158-Q158)/Q158)*100</f>
        <v>-15.549043268401999</v>
      </c>
      <c r="T158" s="9">
        <f>T159+T160+T161+T162+T163</f>
        <v>118741</v>
      </c>
      <c r="U158" s="9">
        <f>U159+U160+U161+U162+U163</f>
        <v>356691</v>
      </c>
      <c r="V158" s="7">
        <f aca="true" t="shared" si="142" ref="V158:V163">((U158-T158)/T158)*100</f>
        <v>200.3941351344523</v>
      </c>
      <c r="W158" s="8">
        <f>(U158/U$179)*100</f>
        <v>0.22613963032179749</v>
      </c>
      <c r="X158" s="6">
        <f>X159+X160+X161+X162+X163</f>
        <v>17867.18447342</v>
      </c>
      <c r="Y158" s="6">
        <f>Y159+Y160+Y161+Y162+Y163</f>
        <v>24228.582688339</v>
      </c>
      <c r="Z158" s="7">
        <f aca="true" t="shared" si="143" ref="Z158:Z163">((Y158-X158)/X158)*100</f>
        <v>35.60380889547815</v>
      </c>
      <c r="AA158" s="6">
        <f>AA159+AA160+AA161+AA162+AA163</f>
        <v>82331.927788485</v>
      </c>
      <c r="AB158" s="6">
        <f>AB159+AB160+AB161+AB162+AB163</f>
        <v>188901.471641652</v>
      </c>
      <c r="AC158" s="7">
        <f aca="true" t="shared" si="144" ref="AC158:AC163">((AB158-AA158)/AA158)*100</f>
        <v>129.4389026416941</v>
      </c>
      <c r="AD158" s="8">
        <f>(AB158/AB$179)*100</f>
        <v>5.444525553669161</v>
      </c>
    </row>
    <row r="159" spans="1:30" s="3" customFormat="1" ht="15">
      <c r="A159" s="26"/>
      <c r="B159" s="27" t="s">
        <v>2</v>
      </c>
      <c r="C159" s="18">
        <v>1.7963670000000003</v>
      </c>
      <c r="D159" s="18">
        <v>54.204724307</v>
      </c>
      <c r="E159" s="13">
        <f t="shared" si="137"/>
        <v>2917.4638204219955</v>
      </c>
      <c r="F159" s="18">
        <v>5.6725989000000006</v>
      </c>
      <c r="G159" s="18">
        <v>320.24550080700004</v>
      </c>
      <c r="H159" s="13">
        <f t="shared" si="138"/>
        <v>5545.48113576301</v>
      </c>
      <c r="I159" s="14">
        <f>(G159/G$180)*100</f>
        <v>1.322695862702481</v>
      </c>
      <c r="J159" s="19">
        <v>24</v>
      </c>
      <c r="K159" s="19">
        <v>290</v>
      </c>
      <c r="L159" s="13">
        <f t="shared" si="139"/>
        <v>1108.3333333333335</v>
      </c>
      <c r="M159" s="19">
        <v>159</v>
      </c>
      <c r="N159" s="19">
        <v>1989</v>
      </c>
      <c r="O159" s="13">
        <f t="shared" si="140"/>
        <v>1150.943396226415</v>
      </c>
      <c r="P159" s="14">
        <f>(N159/N$180)*100</f>
        <v>0.24265833486850213</v>
      </c>
      <c r="Q159" s="19">
        <v>0</v>
      </c>
      <c r="R159" s="15">
        <v>0</v>
      </c>
      <c r="S159" s="36" t="s">
        <v>41</v>
      </c>
      <c r="T159" s="19">
        <v>0</v>
      </c>
      <c r="U159" s="19">
        <v>0</v>
      </c>
      <c r="V159" s="36" t="s">
        <v>41</v>
      </c>
      <c r="W159" s="36" t="s">
        <v>41</v>
      </c>
      <c r="X159" s="18">
        <v>2.2168750000000004</v>
      </c>
      <c r="Y159" s="18">
        <v>472.39556300000004</v>
      </c>
      <c r="Z159" s="13">
        <f t="shared" si="143"/>
        <v>21209.07529743445</v>
      </c>
      <c r="AA159" s="18">
        <v>7.122000000000001</v>
      </c>
      <c r="AB159" s="18">
        <v>1076.295934</v>
      </c>
      <c r="AC159" s="13">
        <f t="shared" si="144"/>
        <v>15012.27090704858</v>
      </c>
      <c r="AD159" s="14">
        <f>(AB159/AB$180)*100</f>
        <v>5.393558589556314</v>
      </c>
    </row>
    <row r="160" spans="1:30" ht="14.25">
      <c r="A160" s="26"/>
      <c r="B160" s="27" t="s">
        <v>3</v>
      </c>
      <c r="C160" s="18">
        <v>276.118497747</v>
      </c>
      <c r="D160" s="18">
        <v>333.72562142400056</v>
      </c>
      <c r="E160" s="13">
        <f t="shared" si="137"/>
        <v>20.863188865305375</v>
      </c>
      <c r="F160" s="18">
        <v>1302.677651477</v>
      </c>
      <c r="G160" s="18">
        <v>1757.6419895350007</v>
      </c>
      <c r="H160" s="13">
        <f t="shared" si="138"/>
        <v>34.925319977828266</v>
      </c>
      <c r="I160" s="14">
        <f>(G160/G$181)*100</f>
        <v>3.5428959637891966</v>
      </c>
      <c r="J160" s="19">
        <v>37665</v>
      </c>
      <c r="K160" s="19">
        <v>56162</v>
      </c>
      <c r="L160" s="13">
        <f t="shared" si="139"/>
        <v>49.109252621797424</v>
      </c>
      <c r="M160" s="19">
        <v>205367</v>
      </c>
      <c r="N160" s="19">
        <v>321989</v>
      </c>
      <c r="O160" s="13">
        <f t="shared" si="140"/>
        <v>56.78711769661143</v>
      </c>
      <c r="P160" s="14">
        <f>(N160/N$181)*100</f>
        <v>1.6320580813559076</v>
      </c>
      <c r="Q160" s="19">
        <v>0</v>
      </c>
      <c r="R160" s="15">
        <v>0</v>
      </c>
      <c r="S160" s="36" t="s">
        <v>41</v>
      </c>
      <c r="T160" s="19">
        <v>0</v>
      </c>
      <c r="U160" s="19">
        <v>0</v>
      </c>
      <c r="V160" s="36" t="s">
        <v>41</v>
      </c>
      <c r="W160" s="36" t="s">
        <v>41</v>
      </c>
      <c r="X160" s="18">
        <v>16501.079769000004</v>
      </c>
      <c r="Y160" s="18">
        <v>21665.039152600002</v>
      </c>
      <c r="Z160" s="13">
        <f t="shared" si="143"/>
        <v>31.294675596328837</v>
      </c>
      <c r="AA160" s="18">
        <v>77856.676144</v>
      </c>
      <c r="AB160" s="18">
        <v>132282.527526</v>
      </c>
      <c r="AC160" s="13">
        <f t="shared" si="144"/>
        <v>69.9051822882042</v>
      </c>
      <c r="AD160" s="14">
        <f>(AB160/AB$181)*100</f>
        <v>9.848544314274337</v>
      </c>
    </row>
    <row r="161" spans="1:30" ht="14.25">
      <c r="A161" s="26"/>
      <c r="B161" s="27" t="s">
        <v>4</v>
      </c>
      <c r="C161" s="18">
        <v>2.95082425</v>
      </c>
      <c r="D161" s="18">
        <v>2.73019699</v>
      </c>
      <c r="E161" s="13">
        <f t="shared" si="137"/>
        <v>-7.4768011005738515</v>
      </c>
      <c r="F161" s="18">
        <v>15.635491659</v>
      </c>
      <c r="G161" s="18">
        <v>31.207347817</v>
      </c>
      <c r="H161" s="13">
        <f t="shared" si="138"/>
        <v>99.59300607625363</v>
      </c>
      <c r="I161" s="14">
        <f>(G161/G$182)*100</f>
        <v>0.034612300710712814</v>
      </c>
      <c r="J161" s="19">
        <v>0</v>
      </c>
      <c r="K161" s="19">
        <v>0</v>
      </c>
      <c r="L161" s="36" t="s">
        <v>41</v>
      </c>
      <c r="M161" s="19">
        <v>7</v>
      </c>
      <c r="N161" s="19">
        <v>0</v>
      </c>
      <c r="O161" s="13">
        <f t="shared" si="140"/>
        <v>-100</v>
      </c>
      <c r="P161" s="14">
        <f>(N161/N$182)*100</f>
        <v>0</v>
      </c>
      <c r="Q161" s="19">
        <v>3130</v>
      </c>
      <c r="R161" s="15">
        <v>4018</v>
      </c>
      <c r="S161" s="13">
        <f t="shared" si="141"/>
        <v>28.37060702875399</v>
      </c>
      <c r="T161" s="19">
        <v>18439</v>
      </c>
      <c r="U161" s="19">
        <v>36239</v>
      </c>
      <c r="V161" s="13">
        <f t="shared" si="142"/>
        <v>96.53451922555453</v>
      </c>
      <c r="W161" s="14">
        <f>(U161/U$182)*100</f>
        <v>0.04069455164085151</v>
      </c>
      <c r="X161" s="18">
        <v>258.889591</v>
      </c>
      <c r="Y161" s="18">
        <v>280.12694650000003</v>
      </c>
      <c r="Z161" s="13">
        <f t="shared" si="143"/>
        <v>8.203248117457159</v>
      </c>
      <c r="AA161" s="18">
        <v>1493.8020423</v>
      </c>
      <c r="AB161" s="18">
        <v>2649.7963633299996</v>
      </c>
      <c r="AC161" s="13">
        <f t="shared" si="144"/>
        <v>77.38604502442108</v>
      </c>
      <c r="AD161" s="14">
        <f>(AB161/AB$182)*100</f>
        <v>0.3473101701571309</v>
      </c>
    </row>
    <row r="162" spans="1:30" ht="14.25">
      <c r="A162" s="26"/>
      <c r="B162" s="27" t="s">
        <v>5</v>
      </c>
      <c r="C162" s="18">
        <v>1.3345512309999998</v>
      </c>
      <c r="D162" s="18">
        <v>7.333127065000001</v>
      </c>
      <c r="E162" s="13">
        <f t="shared" si="137"/>
        <v>449.48261967471836</v>
      </c>
      <c r="F162" s="18">
        <v>67.96712427199999</v>
      </c>
      <c r="G162" s="18">
        <v>44.973218573000004</v>
      </c>
      <c r="H162" s="13">
        <f t="shared" si="138"/>
        <v>-33.830923325488776</v>
      </c>
      <c r="I162" s="14">
        <f>(G162/G$183)*100</f>
        <v>0.17066130034934454</v>
      </c>
      <c r="J162" s="19">
        <v>1</v>
      </c>
      <c r="K162" s="19">
        <v>1</v>
      </c>
      <c r="L162" s="13">
        <f t="shared" si="139"/>
        <v>0</v>
      </c>
      <c r="M162" s="19">
        <v>62</v>
      </c>
      <c r="N162" s="19">
        <v>55</v>
      </c>
      <c r="O162" s="13">
        <f t="shared" si="140"/>
        <v>-11.29032258064516</v>
      </c>
      <c r="P162" s="14">
        <f>(N162/N$183)*100</f>
        <v>2.4965955515206537</v>
      </c>
      <c r="Q162" s="19">
        <v>55</v>
      </c>
      <c r="R162" s="20">
        <v>2431</v>
      </c>
      <c r="S162" s="13">
        <f t="shared" si="141"/>
        <v>4320</v>
      </c>
      <c r="T162" s="19">
        <v>50983</v>
      </c>
      <c r="U162" s="19">
        <v>45477</v>
      </c>
      <c r="V162" s="13">
        <f t="shared" si="142"/>
        <v>-10.799678324147264</v>
      </c>
      <c r="W162" s="14">
        <f>(U162/U$183)*100</f>
        <v>0.8508855649940399</v>
      </c>
      <c r="X162" s="18">
        <v>0.0055000000000000005</v>
      </c>
      <c r="Y162" s="18">
        <v>0.0621</v>
      </c>
      <c r="Z162" s="13">
        <f t="shared" si="143"/>
        <v>1029.090909090909</v>
      </c>
      <c r="AA162" s="18">
        <v>18.7482</v>
      </c>
      <c r="AB162" s="18">
        <v>16.179000000000002</v>
      </c>
      <c r="AC162" s="13">
        <f t="shared" si="144"/>
        <v>-13.703715556693435</v>
      </c>
      <c r="AD162" s="14">
        <f>(AB162/AB$183)*100</f>
        <v>0.020754340592090147</v>
      </c>
    </row>
    <row r="163" spans="1:30" ht="14.25">
      <c r="A163" s="26"/>
      <c r="B163" s="10" t="s">
        <v>23</v>
      </c>
      <c r="C163" s="18">
        <v>0.785757143000004</v>
      </c>
      <c r="D163" s="18">
        <v>1.029361838999999</v>
      </c>
      <c r="E163" s="13">
        <f t="shared" si="137"/>
        <v>31.00254298292695</v>
      </c>
      <c r="F163" s="18">
        <v>3.2354134310000093</v>
      </c>
      <c r="G163" s="18">
        <v>18.698193462000066</v>
      </c>
      <c r="H163" s="13">
        <f t="shared" si="138"/>
        <v>477.92284852513535</v>
      </c>
      <c r="I163" s="14">
        <f>(G163/G$184)*100</f>
        <v>0.46812299448328476</v>
      </c>
      <c r="J163" s="19">
        <v>8</v>
      </c>
      <c r="K163" s="19">
        <v>18</v>
      </c>
      <c r="L163" s="13">
        <f t="shared" si="139"/>
        <v>125</v>
      </c>
      <c r="M163" s="19">
        <v>24</v>
      </c>
      <c r="N163" s="19">
        <v>122</v>
      </c>
      <c r="O163" s="13">
        <f t="shared" si="140"/>
        <v>408.3333333333333</v>
      </c>
      <c r="P163" s="14">
        <f>(N163/N$184)*100</f>
        <v>0.5250699375941468</v>
      </c>
      <c r="Q163" s="19">
        <v>37422</v>
      </c>
      <c r="R163" s="15">
        <v>27844</v>
      </c>
      <c r="S163" s="13">
        <f t="shared" si="141"/>
        <v>-25.594570039014485</v>
      </c>
      <c r="T163" s="19">
        <v>49319</v>
      </c>
      <c r="U163" s="19">
        <v>274975</v>
      </c>
      <c r="V163" s="13">
        <f t="shared" si="142"/>
        <v>457.5437458180417</v>
      </c>
      <c r="W163" s="14">
        <f>(U163/U$184)*100</f>
        <v>0.4341628835141655</v>
      </c>
      <c r="X163" s="18">
        <v>1104.99273842</v>
      </c>
      <c r="Y163" s="18">
        <v>1810.958926239</v>
      </c>
      <c r="Z163" s="13">
        <f t="shared" si="143"/>
        <v>63.88876263824525</v>
      </c>
      <c r="AA163" s="18">
        <v>2955.5794021849997</v>
      </c>
      <c r="AB163" s="18">
        <v>52876.672818322</v>
      </c>
      <c r="AC163" s="13">
        <f t="shared" si="144"/>
        <v>1689.04592376139</v>
      </c>
      <c r="AD163" s="14">
        <f>(AB163/AB$184)*100</f>
        <v>4.1781880421782445</v>
      </c>
    </row>
    <row r="164" spans="1:30" ht="14.25">
      <c r="A164" s="26"/>
      <c r="B164" s="10"/>
      <c r="C164" s="18"/>
      <c r="D164" s="18"/>
      <c r="E164" s="13"/>
      <c r="F164" s="18"/>
      <c r="G164" s="18"/>
      <c r="H164" s="13"/>
      <c r="I164" s="14"/>
      <c r="J164" s="19"/>
      <c r="K164" s="19"/>
      <c r="L164" s="13"/>
      <c r="M164" s="19"/>
      <c r="N164" s="19"/>
      <c r="O164" s="13"/>
      <c r="P164" s="14"/>
      <c r="Q164" s="19"/>
      <c r="R164" s="15"/>
      <c r="S164" s="13"/>
      <c r="T164" s="19"/>
      <c r="U164" s="19"/>
      <c r="V164" s="13"/>
      <c r="W164" s="14"/>
      <c r="X164" s="18"/>
      <c r="Y164" s="18"/>
      <c r="Z164" s="13"/>
      <c r="AA164" s="18"/>
      <c r="AB164" s="18"/>
      <c r="AC164" s="13"/>
      <c r="AD164" s="14"/>
    </row>
    <row r="165" spans="1:30" s="28" customFormat="1" ht="15">
      <c r="A165" s="10"/>
      <c r="B165" s="5" t="s">
        <v>9</v>
      </c>
      <c r="C165" s="6">
        <f>C166+C167+C168+C169+C170</f>
        <v>7245.648137116994</v>
      </c>
      <c r="D165" s="6">
        <f>D166+D167+D168+D169+D170</f>
        <v>8217.910729684947</v>
      </c>
      <c r="E165" s="7">
        <f aca="true" t="shared" si="145" ref="E165:E170">((D165-C165)/C165)*100</f>
        <v>13.41857310993867</v>
      </c>
      <c r="F165" s="6">
        <f>F166+F167+F168+F169+F170</f>
        <v>47443.51051420106</v>
      </c>
      <c r="G165" s="6">
        <f>G166+G167+G168+G169+G170</f>
        <v>57296.18978774753</v>
      </c>
      <c r="H165" s="7">
        <f aca="true" t="shared" si="146" ref="H165:H170">((G165-F165)/F165)*100</f>
        <v>20.76718009852435</v>
      </c>
      <c r="I165" s="8">
        <f>(G165/G$179)*100</f>
        <v>29.48379817413929</v>
      </c>
      <c r="J165" s="9">
        <f>J166+J167+J168+J169+J170</f>
        <v>729583</v>
      </c>
      <c r="K165" s="9">
        <f>K166+K167+K168+K169+K170</f>
        <v>758924</v>
      </c>
      <c r="L165" s="7">
        <f aca="true" t="shared" si="147" ref="L165:L170">((K165-J165)/J165)*100</f>
        <v>4.021612345682397</v>
      </c>
      <c r="M165" s="9">
        <f>M166+M167+M168+M169+M170</f>
        <v>4804052</v>
      </c>
      <c r="N165" s="9">
        <f>N166+N167+N168+N169+N170</f>
        <v>5011454</v>
      </c>
      <c r="O165" s="7">
        <f aca="true" t="shared" si="148" ref="O165:O170">((N165-M165)/M165)*100</f>
        <v>4.3172305378876</v>
      </c>
      <c r="P165" s="8">
        <f>(N165/N$179)*100</f>
        <v>24.355926483355876</v>
      </c>
      <c r="Q165" s="9">
        <f>Q166+Q167+Q168+Q169+Q170</f>
        <v>13877689</v>
      </c>
      <c r="R165" s="9">
        <f>R166+R167+R168+R169+R170</f>
        <v>16363402</v>
      </c>
      <c r="S165" s="7">
        <f aca="true" t="shared" si="149" ref="S165:S170">((R165-Q165)/Q165)*100</f>
        <v>17.911577352684585</v>
      </c>
      <c r="T165" s="9">
        <f>T166+T167+T168+T169+T170</f>
        <v>116861187</v>
      </c>
      <c r="U165" s="9">
        <f>U166+U167+U168+U169+U170</f>
        <v>134174560</v>
      </c>
      <c r="V165" s="7">
        <f aca="true" t="shared" si="150" ref="V165:V170">((U165-T165)/T165)*100</f>
        <v>14.815332142741285</v>
      </c>
      <c r="W165" s="8">
        <f>(U165/U$179)*100</f>
        <v>85.06574429124882</v>
      </c>
      <c r="X165" s="6">
        <f>X166+X167+X168+X169+X170</f>
        <v>306622.9644321289</v>
      </c>
      <c r="Y165" s="6">
        <f>Y166+Y167+Y168+Y169+Y170</f>
        <v>357436.7142569756</v>
      </c>
      <c r="Z165" s="7">
        <f aca="true" t="shared" si="151" ref="Z165:Z170">((Y165-X165)/X165)*100</f>
        <v>16.572062669524673</v>
      </c>
      <c r="AA165" s="6">
        <f>AA166+AA167+AA168+AA169+AA170</f>
        <v>2256229.013169401</v>
      </c>
      <c r="AB165" s="6">
        <f>AB166+AB167+AB168+AB169+AB170</f>
        <v>2934031.547346412</v>
      </c>
      <c r="AC165" s="7">
        <f aca="true" t="shared" si="152" ref="AC165:AC170">((AB165-AA165)/AA165)*100</f>
        <v>30.04138898226822</v>
      </c>
      <c r="AD165" s="8">
        <f>(AB165/AB$179)*100</f>
        <v>84.564771232183</v>
      </c>
    </row>
    <row r="166" spans="1:30" s="28" customFormat="1" ht="15">
      <c r="A166" s="10"/>
      <c r="B166" s="10" t="s">
        <v>2</v>
      </c>
      <c r="C166" s="11">
        <f aca="true" t="shared" si="153" ref="C166:D170">C5+C12+C19+C26+C33+C40+C47+C54+C61+C68+C75+C82+C89+C96+C103+C110+C117+C124+C131+C138+C145+C152+C159</f>
        <v>699.9942352911136</v>
      </c>
      <c r="D166" s="11">
        <f t="shared" si="153"/>
        <v>969.6745574830004</v>
      </c>
      <c r="E166" s="13">
        <f t="shared" si="145"/>
        <v>38.526077586872155</v>
      </c>
      <c r="F166" s="11">
        <f aca="true" t="shared" si="154" ref="F166:G170">F5+F12+F19+F26+F33+F40+F47+F54+F61+F68+F75+F82+F89+F96+F103+F110+F117+F124+F131+F138+F145+F152+F159</f>
        <v>4602.725818169965</v>
      </c>
      <c r="G166" s="11">
        <f t="shared" si="154"/>
        <v>6326.505744508984</v>
      </c>
      <c r="H166" s="13">
        <f t="shared" si="146"/>
        <v>37.45128418325796</v>
      </c>
      <c r="I166" s="14">
        <f>(G166/G$180)*100</f>
        <v>26.130087550140534</v>
      </c>
      <c r="J166" s="15">
        <f aca="true" t="shared" si="155" ref="J166:K170">J5+J12+J19+J26+J33+J40+J47+J54+J61+J68+J75+J82+J89+J96+J103+J110+J117+J124+J131+J138+J145+J152+J159</f>
        <v>22138</v>
      </c>
      <c r="K166" s="15">
        <f t="shared" si="155"/>
        <v>18402</v>
      </c>
      <c r="L166" s="13">
        <f t="shared" si="147"/>
        <v>-16.875959887975426</v>
      </c>
      <c r="M166" s="15">
        <f aca="true" t="shared" si="156" ref="M166:N170">M5+M12+M19+M26+M33+M40+M47+M54+M61+M68+M75+M82+M89+M96+M103+M110+M117+M124+M131+M138+M145+M152+M159</f>
        <v>168006</v>
      </c>
      <c r="N166" s="15">
        <f t="shared" si="156"/>
        <v>154877</v>
      </c>
      <c r="O166" s="13">
        <f t="shared" si="148"/>
        <v>-7.8146018594574</v>
      </c>
      <c r="P166" s="14">
        <f>(N166/N$180)*100</f>
        <v>18.895020075127704</v>
      </c>
      <c r="Q166" s="15">
        <f aca="true" t="shared" si="157" ref="Q166:R170">Q5+Q12+Q19+Q26+Q33+Q40+Q47+Q54+Q61+Q68+Q75+Q82+Q89+Q96+Q103+Q110+Q117+Q124+Q131+Q138+Q145+Q152+Q159</f>
        <v>0</v>
      </c>
      <c r="R166" s="15">
        <f t="shared" si="157"/>
        <v>0</v>
      </c>
      <c r="S166" s="36" t="s">
        <v>41</v>
      </c>
      <c r="T166" s="15">
        <f aca="true" t="shared" si="158" ref="T166:U170">T5+T12+T19+T26+T33+T40+T47+T54+T61+T68+T75+T82+T89+T96+T103+T110+T117+T124+T131+T138+T145+T152+T159</f>
        <v>0</v>
      </c>
      <c r="U166" s="15">
        <f t="shared" si="158"/>
        <v>0</v>
      </c>
      <c r="V166" s="36" t="s">
        <v>41</v>
      </c>
      <c r="W166" s="36" t="s">
        <v>41</v>
      </c>
      <c r="X166" s="11">
        <f aca="true" t="shared" si="159" ref="X166:Y170">X5+X12+X19+X26+X33+X40+X47+X54+X61+X68+X75+X82+X89+X96+X103+X110+X117+X124+X131+X138+X145+X152+X159</f>
        <v>1208.3585852560034</v>
      </c>
      <c r="Y166" s="11">
        <f t="shared" si="159"/>
        <v>2152.266547902001</v>
      </c>
      <c r="Z166" s="13">
        <f t="shared" si="151"/>
        <v>78.11488859046099</v>
      </c>
      <c r="AA166" s="11">
        <f aca="true" t="shared" si="160" ref="AA166:AB170">AA5+AA12+AA19+AA26+AA33+AA40+AA47+AA54+AA61+AA68+AA75+AA82+AA89+AA96+AA103+AA110+AA117+AA124+AA131+AA138+AA145+AA152+AA159</f>
        <v>15443.254363165004</v>
      </c>
      <c r="AB166" s="11">
        <f t="shared" si="160"/>
        <v>11287.159867782004</v>
      </c>
      <c r="AC166" s="13">
        <f t="shared" si="152"/>
        <v>-26.912038082439725</v>
      </c>
      <c r="AD166" s="14">
        <f>(AB166/AB$180)*100</f>
        <v>56.56247146667278</v>
      </c>
    </row>
    <row r="167" spans="1:30" s="29" customFormat="1" ht="14.25">
      <c r="A167" s="10"/>
      <c r="B167" s="10" t="s">
        <v>3</v>
      </c>
      <c r="C167" s="11">
        <f t="shared" si="153"/>
        <v>4404.716818912779</v>
      </c>
      <c r="D167" s="11">
        <f t="shared" si="153"/>
        <v>5146.703872618385</v>
      </c>
      <c r="E167" s="13">
        <f t="shared" si="145"/>
        <v>16.845283912911142</v>
      </c>
      <c r="F167" s="11">
        <f t="shared" si="154"/>
        <v>25275.280934663635</v>
      </c>
      <c r="G167" s="11">
        <f t="shared" si="154"/>
        <v>29242.160703323323</v>
      </c>
      <c r="H167" s="13">
        <f t="shared" si="146"/>
        <v>15.694700996258105</v>
      </c>
      <c r="I167" s="14">
        <f>(G167/G$181)*100</f>
        <v>58.94370625253897</v>
      </c>
      <c r="J167" s="15">
        <f t="shared" si="155"/>
        <v>706950</v>
      </c>
      <c r="K167" s="15">
        <f t="shared" si="155"/>
        <v>739977</v>
      </c>
      <c r="L167" s="13">
        <f t="shared" si="147"/>
        <v>4.671758964566094</v>
      </c>
      <c r="M167" s="15">
        <f t="shared" si="156"/>
        <v>4630849</v>
      </c>
      <c r="N167" s="15">
        <f t="shared" si="156"/>
        <v>4851270</v>
      </c>
      <c r="O167" s="13">
        <f t="shared" si="148"/>
        <v>4.759839934318739</v>
      </c>
      <c r="P167" s="14">
        <f>(N167/N$181)*100</f>
        <v>24.589518301368905</v>
      </c>
      <c r="Q167" s="15">
        <f t="shared" si="157"/>
        <v>0</v>
      </c>
      <c r="R167" s="15">
        <f t="shared" si="157"/>
        <v>0</v>
      </c>
      <c r="S167" s="36" t="s">
        <v>41</v>
      </c>
      <c r="T167" s="15">
        <f t="shared" si="158"/>
        <v>0</v>
      </c>
      <c r="U167" s="15">
        <f t="shared" si="158"/>
        <v>0</v>
      </c>
      <c r="V167" s="36" t="s">
        <v>41</v>
      </c>
      <c r="W167" s="36" t="s">
        <v>41</v>
      </c>
      <c r="X167" s="11">
        <f t="shared" si="159"/>
        <v>116726.56915439405</v>
      </c>
      <c r="Y167" s="11">
        <f t="shared" si="159"/>
        <v>139105.43948275095</v>
      </c>
      <c r="Z167" s="13">
        <f t="shared" si="151"/>
        <v>19.1720449684051</v>
      </c>
      <c r="AA167" s="11">
        <f t="shared" si="160"/>
        <v>756979.754071066</v>
      </c>
      <c r="AB167" s="11">
        <f t="shared" si="160"/>
        <v>911501.9231685787</v>
      </c>
      <c r="AC167" s="13">
        <f t="shared" si="152"/>
        <v>20.412985719431266</v>
      </c>
      <c r="AD167" s="14">
        <f>(AB167/AB$181)*100</f>
        <v>67.8620771069529</v>
      </c>
    </row>
    <row r="168" spans="1:30" s="29" customFormat="1" ht="14.25">
      <c r="A168" s="10"/>
      <c r="B168" s="10" t="s">
        <v>4</v>
      </c>
      <c r="C168" s="11">
        <f t="shared" si="153"/>
        <v>1901.5918124147072</v>
      </c>
      <c r="D168" s="11">
        <f t="shared" si="153"/>
        <v>1703.3831466307256</v>
      </c>
      <c r="E168" s="13">
        <f t="shared" si="145"/>
        <v>-10.423302440090408</v>
      </c>
      <c r="F168" s="11">
        <f t="shared" si="154"/>
        <v>14898.253867077003</v>
      </c>
      <c r="G168" s="11">
        <f t="shared" si="154"/>
        <v>18136.93132206928</v>
      </c>
      <c r="H168" s="13">
        <f t="shared" si="146"/>
        <v>21.73863785573749</v>
      </c>
      <c r="I168" s="14">
        <f>(G168/G$182)*100</f>
        <v>20.1158049242185</v>
      </c>
      <c r="J168" s="15">
        <f t="shared" si="155"/>
        <v>59</v>
      </c>
      <c r="K168" s="15">
        <f t="shared" si="155"/>
        <v>124</v>
      </c>
      <c r="L168" s="13">
        <f t="shared" si="147"/>
        <v>110.16949152542372</v>
      </c>
      <c r="M168" s="15">
        <f t="shared" si="156"/>
        <v>735</v>
      </c>
      <c r="N168" s="15">
        <f t="shared" si="156"/>
        <v>887</v>
      </c>
      <c r="O168" s="13">
        <f t="shared" si="148"/>
        <v>20.680272108843536</v>
      </c>
      <c r="P168" s="14">
        <f>(N168/N$182)*100</f>
        <v>49.63626189143817</v>
      </c>
      <c r="Q168" s="15">
        <f t="shared" si="157"/>
        <v>9182973</v>
      </c>
      <c r="R168" s="15">
        <f t="shared" si="157"/>
        <v>11716181</v>
      </c>
      <c r="S168" s="13">
        <f t="shared" si="149"/>
        <v>27.585924514860277</v>
      </c>
      <c r="T168" s="15">
        <f t="shared" si="158"/>
        <v>67778735</v>
      </c>
      <c r="U168" s="15">
        <f t="shared" si="158"/>
        <v>88861911</v>
      </c>
      <c r="V168" s="13">
        <f t="shared" si="150"/>
        <v>31.105885939004317</v>
      </c>
      <c r="W168" s="14">
        <f>(U168/U$182)*100</f>
        <v>99.78740103463811</v>
      </c>
      <c r="X168" s="11">
        <f t="shared" si="159"/>
        <v>99914.92398311346</v>
      </c>
      <c r="Y168" s="11">
        <f t="shared" si="159"/>
        <v>90930.8505286586</v>
      </c>
      <c r="Z168" s="13">
        <f t="shared" si="151"/>
        <v>-8.991723254449207</v>
      </c>
      <c r="AA168" s="11">
        <f t="shared" si="160"/>
        <v>635442.73014068</v>
      </c>
      <c r="AB168" s="11">
        <f t="shared" si="160"/>
        <v>761522.5591874215</v>
      </c>
      <c r="AC168" s="13">
        <f t="shared" si="152"/>
        <v>19.841257609293727</v>
      </c>
      <c r="AD168" s="14">
        <f>(AB168/AB$182)*100</f>
        <v>99.81315291621104</v>
      </c>
    </row>
    <row r="169" spans="1:30" s="28" customFormat="1" ht="15">
      <c r="A169" s="10"/>
      <c r="B169" s="10" t="s">
        <v>5</v>
      </c>
      <c r="C169" s="11">
        <f t="shared" si="153"/>
        <v>11.471115221706775</v>
      </c>
      <c r="D169" s="11">
        <f t="shared" si="153"/>
        <v>21.964737120444326</v>
      </c>
      <c r="E169" s="13">
        <f t="shared" si="145"/>
        <v>91.47865482930976</v>
      </c>
      <c r="F169" s="11">
        <f t="shared" si="154"/>
        <v>213.87350269438605</v>
      </c>
      <c r="G169" s="11">
        <f t="shared" si="154"/>
        <v>121.0440339744527</v>
      </c>
      <c r="H169" s="13">
        <f t="shared" si="146"/>
        <v>-43.40391285057025</v>
      </c>
      <c r="I169" s="14">
        <f>(G169/G$183)*100</f>
        <v>0.4593296386843933</v>
      </c>
      <c r="J169" s="15">
        <f t="shared" si="155"/>
        <v>32</v>
      </c>
      <c r="K169" s="15">
        <f t="shared" si="155"/>
        <v>15</v>
      </c>
      <c r="L169" s="13">
        <f t="shared" si="147"/>
        <v>-53.125</v>
      </c>
      <c r="M169" s="15">
        <f t="shared" si="156"/>
        <v>381</v>
      </c>
      <c r="N169" s="15">
        <f t="shared" si="156"/>
        <v>263</v>
      </c>
      <c r="O169" s="13">
        <f t="shared" si="148"/>
        <v>-30.971128608923888</v>
      </c>
      <c r="P169" s="14">
        <f>(N169/N$183)*100</f>
        <v>11.938266000907854</v>
      </c>
      <c r="Q169" s="15">
        <f t="shared" si="157"/>
        <v>211298</v>
      </c>
      <c r="R169" s="15">
        <f t="shared" si="157"/>
        <v>66090</v>
      </c>
      <c r="S169" s="13">
        <f t="shared" si="149"/>
        <v>-68.72189987600451</v>
      </c>
      <c r="T169" s="15">
        <f t="shared" si="158"/>
        <v>2641471</v>
      </c>
      <c r="U169" s="15">
        <f t="shared" si="158"/>
        <v>1334243</v>
      </c>
      <c r="V169" s="13">
        <f t="shared" si="150"/>
        <v>-49.48863720252844</v>
      </c>
      <c r="W169" s="14">
        <f>(U169/U$183)*100</f>
        <v>24.964006176624288</v>
      </c>
      <c r="X169" s="11">
        <f t="shared" si="159"/>
        <v>6204.6794077</v>
      </c>
      <c r="Y169" s="11">
        <f t="shared" si="159"/>
        <v>4388.66169058</v>
      </c>
      <c r="Z169" s="13">
        <f t="shared" si="151"/>
        <v>-29.268518126276184</v>
      </c>
      <c r="AA169" s="11">
        <f t="shared" si="160"/>
        <v>76223.17612110001</v>
      </c>
      <c r="AB169" s="11">
        <f t="shared" si="160"/>
        <v>67710.23149440001</v>
      </c>
      <c r="AC169" s="13">
        <f t="shared" si="152"/>
        <v>-11.168446475091791</v>
      </c>
      <c r="AD169" s="14">
        <f>(AB169/AB$183)*100</f>
        <v>86.85834761135092</v>
      </c>
    </row>
    <row r="170" spans="1:30" s="29" customFormat="1" ht="14.25">
      <c r="A170" s="10"/>
      <c r="B170" s="10" t="s">
        <v>23</v>
      </c>
      <c r="C170" s="11">
        <f t="shared" si="153"/>
        <v>227.8741552766873</v>
      </c>
      <c r="D170" s="11">
        <f t="shared" si="153"/>
        <v>376.18441583239246</v>
      </c>
      <c r="E170" s="13">
        <f t="shared" si="145"/>
        <v>65.08428319816488</v>
      </c>
      <c r="F170" s="11">
        <f t="shared" si="154"/>
        <v>2453.376391596077</v>
      </c>
      <c r="G170" s="11">
        <f t="shared" si="154"/>
        <v>3469.547983871487</v>
      </c>
      <c r="H170" s="13">
        <f t="shared" si="146"/>
        <v>41.41931078151141</v>
      </c>
      <c r="I170" s="14">
        <f>(G170/G$184)*100</f>
        <v>86.86267980990462</v>
      </c>
      <c r="J170" s="15">
        <f t="shared" si="155"/>
        <v>404</v>
      </c>
      <c r="K170" s="15">
        <f t="shared" si="155"/>
        <v>406</v>
      </c>
      <c r="L170" s="13">
        <f t="shared" si="147"/>
        <v>0.49504950495049505</v>
      </c>
      <c r="M170" s="15">
        <f t="shared" si="156"/>
        <v>4081</v>
      </c>
      <c r="N170" s="15">
        <f t="shared" si="156"/>
        <v>4157</v>
      </c>
      <c r="O170" s="13">
        <f t="shared" si="148"/>
        <v>1.8622886547414848</v>
      </c>
      <c r="P170" s="14">
        <f>(N170/N$184)*100</f>
        <v>17.891112545728426</v>
      </c>
      <c r="Q170" s="15">
        <f t="shared" si="157"/>
        <v>4483418</v>
      </c>
      <c r="R170" s="15">
        <f t="shared" si="157"/>
        <v>4581131</v>
      </c>
      <c r="S170" s="13">
        <f t="shared" si="149"/>
        <v>2.1794309609320393</v>
      </c>
      <c r="T170" s="15">
        <f t="shared" si="158"/>
        <v>46440981</v>
      </c>
      <c r="U170" s="15">
        <f t="shared" si="158"/>
        <v>43978406</v>
      </c>
      <c r="V170" s="13">
        <f t="shared" si="150"/>
        <v>-5.3025903996300165</v>
      </c>
      <c r="W170" s="14">
        <f>(U170/U$184)*100</f>
        <v>69.43828188495928</v>
      </c>
      <c r="X170" s="11">
        <f t="shared" si="159"/>
        <v>82568.4333016654</v>
      </c>
      <c r="Y170" s="11">
        <f t="shared" si="159"/>
        <v>120859.49600708409</v>
      </c>
      <c r="Z170" s="13">
        <f t="shared" si="151"/>
        <v>46.37494157788066</v>
      </c>
      <c r="AA170" s="11">
        <f t="shared" si="160"/>
        <v>772140.0984733899</v>
      </c>
      <c r="AB170" s="11">
        <f t="shared" si="160"/>
        <v>1182009.6736282299</v>
      </c>
      <c r="AC170" s="13">
        <f t="shared" si="152"/>
        <v>53.08228078883606</v>
      </c>
      <c r="AD170" s="14">
        <f>(AB170/AB$184)*100</f>
        <v>93.39957340094236</v>
      </c>
    </row>
    <row r="171" spans="1:30" s="29" customFormat="1" ht="14.25">
      <c r="A171" s="10"/>
      <c r="B171" s="10"/>
      <c r="C171" s="11"/>
      <c r="D171" s="11"/>
      <c r="E171" s="13"/>
      <c r="F171" s="11"/>
      <c r="G171" s="11"/>
      <c r="H171" s="13"/>
      <c r="I171" s="14"/>
      <c r="J171" s="15"/>
      <c r="K171" s="15"/>
      <c r="L171" s="13"/>
      <c r="M171" s="15"/>
      <c r="N171" s="15"/>
      <c r="O171" s="13"/>
      <c r="P171" s="14"/>
      <c r="Q171" s="15"/>
      <c r="R171" s="15"/>
      <c r="S171" s="13"/>
      <c r="T171" s="15"/>
      <c r="U171" s="15"/>
      <c r="V171" s="13"/>
      <c r="W171" s="14"/>
      <c r="X171" s="11"/>
      <c r="Y171" s="11"/>
      <c r="Z171" s="13"/>
      <c r="AA171" s="11"/>
      <c r="AB171" s="11"/>
      <c r="AC171" s="13"/>
      <c r="AD171" s="14"/>
    </row>
    <row r="172" spans="1:30" s="29" customFormat="1" ht="15">
      <c r="A172" s="4">
        <v>24</v>
      </c>
      <c r="B172" s="5" t="s">
        <v>33</v>
      </c>
      <c r="C172" s="6">
        <f>C173+C174+C175+C176+C177</f>
        <v>10992.150264149996</v>
      </c>
      <c r="D172" s="6">
        <f>D173+D174+D175+D176+D177</f>
        <v>16861.982378484994</v>
      </c>
      <c r="E172" s="7">
        <f aca="true" t="shared" si="161" ref="E172:E177">((D172-C172)/C172)*100</f>
        <v>53.40021718479394</v>
      </c>
      <c r="F172" s="6">
        <f>F173+F174+F175+F176+F177</f>
        <v>94140.79141573199</v>
      </c>
      <c r="G172" s="6">
        <f>G173+G174+G175+G176+G177</f>
        <v>137034.911820467</v>
      </c>
      <c r="H172" s="7">
        <f aca="true" t="shared" si="162" ref="H172:H177">((G172-F172)/F172)*100</f>
        <v>45.563798391402656</v>
      </c>
      <c r="I172" s="8">
        <f>(G172/G$179)*100</f>
        <v>70.51620182586072</v>
      </c>
      <c r="J172" s="9">
        <f>J173+J174+J175+J176+J177</f>
        <v>1786114</v>
      </c>
      <c r="K172" s="9">
        <f>K173+K174+K175+K176+K177</f>
        <v>1889248</v>
      </c>
      <c r="L172" s="7">
        <f aca="true" t="shared" si="163" ref="L172:L177">((K172-J172)/J172)*100</f>
        <v>5.774211500497729</v>
      </c>
      <c r="M172" s="9">
        <f>M173+M174+M175+M176+M177</f>
        <v>13211034</v>
      </c>
      <c r="N172" s="9">
        <f>N173+N174+N175+N176+N177</f>
        <v>15564458</v>
      </c>
      <c r="O172" s="7">
        <f aca="true" t="shared" si="164" ref="O172:O177">((N172-M172)/M172)*100</f>
        <v>17.814078746599243</v>
      </c>
      <c r="P172" s="8">
        <f>(N172/N$179)*100</f>
        <v>75.64407351664413</v>
      </c>
      <c r="Q172" s="9">
        <f>Q173+Q174+Q175+Q176+Q177</f>
        <v>10921437</v>
      </c>
      <c r="R172" s="9">
        <f>R173+R174+R175+R176+R177</f>
        <v>1317032</v>
      </c>
      <c r="S172" s="7">
        <f aca="true" t="shared" si="165" ref="S172:S177">((R172-Q172)/Q172)*100</f>
        <v>-87.94085430333023</v>
      </c>
      <c r="T172" s="9">
        <f>T173+T174+T175+T176+T177</f>
        <v>44016598</v>
      </c>
      <c r="U172" s="9">
        <f>U173+U174+U175+U176+U177</f>
        <v>23555865</v>
      </c>
      <c r="V172" s="7">
        <f aca="true" t="shared" si="166" ref="V172:V177">((U172-T172)/T172)*100</f>
        <v>-46.48413082719387</v>
      </c>
      <c r="W172" s="8">
        <f>(U172/U$179)*100</f>
        <v>14.934255708751182</v>
      </c>
      <c r="X172" s="6">
        <f>X173+X174+X175+X176+X177</f>
        <v>88805.10382500003</v>
      </c>
      <c r="Y172" s="6">
        <f>Y173+Y174+Y175+Y176+Y177</f>
        <v>99673.17764929983</v>
      </c>
      <c r="Z172" s="7">
        <f aca="true" t="shared" si="167" ref="Z172:Z177">((Y172-X172)/X172)*100</f>
        <v>12.238118482149977</v>
      </c>
      <c r="AA172" s="6">
        <f>AA173+AA174+AA175+AA176+AA177</f>
        <v>726531.393119714</v>
      </c>
      <c r="AB172" s="6">
        <f>AB173+AB174+AB175+AB176+AB177</f>
        <v>535535.6312729999</v>
      </c>
      <c r="AC172" s="7">
        <f aca="true" t="shared" si="168" ref="AC172:AC177">((AB172-AA172)/AA172)*100</f>
        <v>-26.28871424627384</v>
      </c>
      <c r="AD172" s="8">
        <f>(AB172/AB$179)*100</f>
        <v>15.435228767816994</v>
      </c>
    </row>
    <row r="173" spans="1:30" s="29" customFormat="1" ht="14.25">
      <c r="A173" s="10"/>
      <c r="B173" s="10" t="s">
        <v>2</v>
      </c>
      <c r="C173" s="18">
        <v>2542.9263625</v>
      </c>
      <c r="D173" s="11">
        <v>1232.0389034000002</v>
      </c>
      <c r="E173" s="13">
        <f t="shared" si="161"/>
        <v>-51.55035074673735</v>
      </c>
      <c r="F173" s="18">
        <v>16198.9001865</v>
      </c>
      <c r="G173" s="11">
        <v>17885.0692545</v>
      </c>
      <c r="H173" s="13">
        <f t="shared" si="162"/>
        <v>10.409157711862658</v>
      </c>
      <c r="I173" s="13">
        <f>(G173/G$180)*100</f>
        <v>73.86991244985947</v>
      </c>
      <c r="J173" s="19">
        <v>102273</v>
      </c>
      <c r="K173" s="15">
        <v>57823</v>
      </c>
      <c r="L173" s="13">
        <f t="shared" si="163"/>
        <v>-43.462106323272025</v>
      </c>
      <c r="M173" s="19">
        <v>744592</v>
      </c>
      <c r="N173" s="15">
        <v>664794</v>
      </c>
      <c r="O173" s="13">
        <f t="shared" si="164"/>
        <v>-10.717010120979007</v>
      </c>
      <c r="P173" s="13">
        <f>(N173/N$180)*100</f>
        <v>81.1049799248723</v>
      </c>
      <c r="Q173" s="19">
        <v>0</v>
      </c>
      <c r="R173" s="15">
        <v>0</v>
      </c>
      <c r="S173" s="36" t="s">
        <v>41</v>
      </c>
      <c r="T173" s="19">
        <v>0</v>
      </c>
      <c r="U173" s="15">
        <v>0</v>
      </c>
      <c r="V173" s="36" t="s">
        <v>41</v>
      </c>
      <c r="W173" s="36" t="s">
        <v>41</v>
      </c>
      <c r="X173" s="18">
        <v>1018.3943500000008</v>
      </c>
      <c r="Y173" s="11">
        <v>890.9371999999996</v>
      </c>
      <c r="Z173" s="13">
        <f t="shared" si="167"/>
        <v>-12.515500503316924</v>
      </c>
      <c r="AA173" s="18">
        <v>10000.025549999998</v>
      </c>
      <c r="AB173" s="11">
        <v>8668.049965</v>
      </c>
      <c r="AC173" s="13">
        <f t="shared" si="168"/>
        <v>-13.319721818110741</v>
      </c>
      <c r="AD173" s="13">
        <f>(AB173/AB$180)*100</f>
        <v>43.43752853332721</v>
      </c>
    </row>
    <row r="174" spans="1:30" s="29" customFormat="1" ht="14.25">
      <c r="A174" s="10"/>
      <c r="B174" s="10" t="s">
        <v>3</v>
      </c>
      <c r="C174" s="18">
        <v>2268.3819064</v>
      </c>
      <c r="D174" s="11">
        <v>2721.9937983999985</v>
      </c>
      <c r="E174" s="13">
        <f t="shared" si="161"/>
        <v>19.997157036043202</v>
      </c>
      <c r="F174" s="18">
        <v>17278.9123033</v>
      </c>
      <c r="G174" s="11">
        <v>20368.1582984</v>
      </c>
      <c r="H174" s="13">
        <f t="shared" si="162"/>
        <v>17.87870637268067</v>
      </c>
      <c r="I174" s="13">
        <f>(G174/G$181)*100</f>
        <v>41.05629374746102</v>
      </c>
      <c r="J174" s="19">
        <v>1680044</v>
      </c>
      <c r="K174" s="15">
        <v>1829014</v>
      </c>
      <c r="L174" s="13">
        <f t="shared" si="163"/>
        <v>8.867029673032373</v>
      </c>
      <c r="M174" s="19">
        <v>12445705</v>
      </c>
      <c r="N174" s="15">
        <v>14877746</v>
      </c>
      <c r="O174" s="13">
        <f t="shared" si="164"/>
        <v>19.541207187539797</v>
      </c>
      <c r="P174" s="13">
        <f>(N174/N$181)*100</f>
        <v>75.41048169863109</v>
      </c>
      <c r="Q174" s="19">
        <v>0</v>
      </c>
      <c r="R174" s="15">
        <v>0</v>
      </c>
      <c r="S174" s="36" t="s">
        <v>41</v>
      </c>
      <c r="T174" s="19">
        <v>0</v>
      </c>
      <c r="U174" s="15">
        <v>0</v>
      </c>
      <c r="V174" s="36" t="s">
        <v>41</v>
      </c>
      <c r="W174" s="36" t="s">
        <v>41</v>
      </c>
      <c r="X174" s="18">
        <v>48113.356016</v>
      </c>
      <c r="Y174" s="11">
        <v>64487.73382439983</v>
      </c>
      <c r="Z174" s="13">
        <f t="shared" si="167"/>
        <v>34.03291552340387</v>
      </c>
      <c r="AA174" s="18">
        <v>341560.00794</v>
      </c>
      <c r="AB174" s="11">
        <v>431666.40003499994</v>
      </c>
      <c r="AC174" s="13">
        <f t="shared" si="168"/>
        <v>26.38083792023698</v>
      </c>
      <c r="AD174" s="13">
        <f>(AB174/AB$181)*100</f>
        <v>32.13792289304712</v>
      </c>
    </row>
    <row r="175" spans="1:30" s="28" customFormat="1" ht="15">
      <c r="A175" s="10"/>
      <c r="B175" s="10" t="s">
        <v>4</v>
      </c>
      <c r="C175" s="18">
        <v>6130.964524876997</v>
      </c>
      <c r="D175" s="11">
        <v>10404.889860635</v>
      </c>
      <c r="E175" s="13">
        <f t="shared" si="161"/>
        <v>69.71048875615129</v>
      </c>
      <c r="F175" s="18">
        <v>59200.807892038996</v>
      </c>
      <c r="G175" s="11">
        <v>72025.661675804</v>
      </c>
      <c r="H175" s="13">
        <f t="shared" si="162"/>
        <v>21.663308729085138</v>
      </c>
      <c r="I175" s="13">
        <f>(G175/G$182)*100</f>
        <v>79.88419507578149</v>
      </c>
      <c r="J175" s="19">
        <v>102</v>
      </c>
      <c r="K175" s="15">
        <v>120</v>
      </c>
      <c r="L175" s="13">
        <f t="shared" si="163"/>
        <v>17.647058823529413</v>
      </c>
      <c r="M175" s="19">
        <v>431</v>
      </c>
      <c r="N175" s="15">
        <v>900</v>
      </c>
      <c r="O175" s="13">
        <f t="shared" si="164"/>
        <v>108.8167053364269</v>
      </c>
      <c r="P175" s="13">
        <f>(N175/N$182)*100</f>
        <v>50.36373810856184</v>
      </c>
      <c r="Q175" s="19">
        <v>11025</v>
      </c>
      <c r="R175" s="15">
        <v>15507</v>
      </c>
      <c r="S175" s="13">
        <f t="shared" si="165"/>
        <v>40.6530612244898</v>
      </c>
      <c r="T175" s="19">
        <v>97630</v>
      </c>
      <c r="U175" s="15">
        <v>189322</v>
      </c>
      <c r="V175" s="13">
        <f t="shared" si="166"/>
        <v>93.91785311891837</v>
      </c>
      <c r="W175" s="13">
        <f>(U175/U$182)*100</f>
        <v>0.2125989653618833</v>
      </c>
      <c r="X175" s="18">
        <v>84.67330490000022</v>
      </c>
      <c r="Y175" s="11">
        <v>269.10346700000025</v>
      </c>
      <c r="Z175" s="13">
        <f t="shared" si="167"/>
        <v>217.8138225711319</v>
      </c>
      <c r="AA175" s="18">
        <v>717.7954247000001</v>
      </c>
      <c r="AB175" s="11">
        <v>1425.5462859000002</v>
      </c>
      <c r="AC175" s="13">
        <f t="shared" si="168"/>
        <v>98.60063701239136</v>
      </c>
      <c r="AD175" s="13">
        <f>(AB175/AB$182)*100</f>
        <v>0.1868470837889574</v>
      </c>
    </row>
    <row r="176" spans="1:30" s="29" customFormat="1" ht="14.25">
      <c r="A176" s="10"/>
      <c r="B176" s="10" t="s">
        <v>5</v>
      </c>
      <c r="C176" s="18">
        <v>22.33696526199997</v>
      </c>
      <c r="D176" s="11">
        <v>2480.204829128995</v>
      </c>
      <c r="E176" s="13">
        <f t="shared" si="161"/>
        <v>11003.589050874165</v>
      </c>
      <c r="F176" s="18">
        <v>554.6507906249999</v>
      </c>
      <c r="G176" s="11">
        <v>26231.279826759997</v>
      </c>
      <c r="H176" s="13">
        <f t="shared" si="162"/>
        <v>4629.332450279512</v>
      </c>
      <c r="I176" s="13">
        <f>(G176/G$183)*100</f>
        <v>99.5406703613156</v>
      </c>
      <c r="J176" s="19">
        <v>227</v>
      </c>
      <c r="K176" s="15">
        <v>234</v>
      </c>
      <c r="L176" s="13">
        <f t="shared" si="163"/>
        <v>3.0837004405286343</v>
      </c>
      <c r="M176" s="19">
        <v>1944</v>
      </c>
      <c r="N176" s="15">
        <v>1940</v>
      </c>
      <c r="O176" s="13">
        <f t="shared" si="164"/>
        <v>-0.205761316872428</v>
      </c>
      <c r="P176" s="13">
        <f>(N176/N$183)*100</f>
        <v>88.06173399909216</v>
      </c>
      <c r="Q176" s="19">
        <v>211492</v>
      </c>
      <c r="R176" s="15">
        <v>329847</v>
      </c>
      <c r="S176" s="13">
        <f t="shared" si="165"/>
        <v>55.96192763792484</v>
      </c>
      <c r="T176" s="19">
        <v>3161616</v>
      </c>
      <c r="U176" s="15">
        <v>4010424</v>
      </c>
      <c r="V176" s="13">
        <f t="shared" si="166"/>
        <v>26.847283161522462</v>
      </c>
      <c r="W176" s="13">
        <f>(U176/U$183)*100</f>
        <v>75.03599382337572</v>
      </c>
      <c r="X176" s="18">
        <v>529.7929151000009</v>
      </c>
      <c r="Y176" s="11">
        <v>2136.9302488000008</v>
      </c>
      <c r="Z176" s="13">
        <f t="shared" si="167"/>
        <v>303.3519867657433</v>
      </c>
      <c r="AA176" s="18">
        <v>13541.762732764</v>
      </c>
      <c r="AB176" s="11">
        <v>10244.5458603</v>
      </c>
      <c r="AC176" s="13">
        <f t="shared" si="168"/>
        <v>-24.34850571178932</v>
      </c>
      <c r="AD176" s="13">
        <f>(AB176/AB$183)*100</f>
        <v>13.141652388649073</v>
      </c>
    </row>
    <row r="177" spans="1:30" s="29" customFormat="1" ht="14.25">
      <c r="A177" s="10"/>
      <c r="B177" s="10" t="s">
        <v>23</v>
      </c>
      <c r="C177" s="18">
        <v>27.540505110999838</v>
      </c>
      <c r="D177" s="11">
        <v>22.854986920999945</v>
      </c>
      <c r="E177" s="13">
        <f t="shared" si="161"/>
        <v>-17.01318901420029</v>
      </c>
      <c r="F177" s="18">
        <v>907.5202432679997</v>
      </c>
      <c r="G177" s="11">
        <v>524.7427650029999</v>
      </c>
      <c r="H177" s="13">
        <f t="shared" si="162"/>
        <v>-42.17839559001019</v>
      </c>
      <c r="I177" s="13">
        <f>(G177/G$184)*100</f>
        <v>13.13732019009538</v>
      </c>
      <c r="J177" s="19">
        <v>3468</v>
      </c>
      <c r="K177" s="15">
        <v>2057</v>
      </c>
      <c r="L177" s="13">
        <f t="shared" si="163"/>
        <v>-40.68627450980392</v>
      </c>
      <c r="M177" s="19">
        <v>18362</v>
      </c>
      <c r="N177" s="15">
        <v>19078</v>
      </c>
      <c r="O177" s="13">
        <f t="shared" si="164"/>
        <v>3.8993573684783795</v>
      </c>
      <c r="P177" s="13">
        <f>(N177/N$184)*100</f>
        <v>82.10888745427157</v>
      </c>
      <c r="Q177" s="19">
        <v>10698920</v>
      </c>
      <c r="R177" s="15">
        <v>971678</v>
      </c>
      <c r="S177" s="13">
        <f t="shared" si="165"/>
        <v>-90.91798050644364</v>
      </c>
      <c r="T177" s="19">
        <v>40757352</v>
      </c>
      <c r="U177" s="15">
        <v>19356119</v>
      </c>
      <c r="V177" s="13">
        <f t="shared" si="166"/>
        <v>-52.50888968449176</v>
      </c>
      <c r="W177" s="13">
        <f>(U177/U$184)*100</f>
        <v>30.56171811504073</v>
      </c>
      <c r="X177" s="18">
        <v>39058.88723900002</v>
      </c>
      <c r="Y177" s="11">
        <v>31888.4729091</v>
      </c>
      <c r="Z177" s="13">
        <f t="shared" si="167"/>
        <v>-18.357958551211386</v>
      </c>
      <c r="AA177" s="18">
        <v>360711.80147225</v>
      </c>
      <c r="AB177" s="11">
        <v>83531.0891268</v>
      </c>
      <c r="AC177" s="13">
        <f t="shared" si="168"/>
        <v>-76.84270689623496</v>
      </c>
      <c r="AD177" s="13">
        <f>(AB177/AB$184)*100</f>
        <v>6.600426599057645</v>
      </c>
    </row>
    <row r="178" spans="1:30" s="29" customFormat="1" ht="14.25">
      <c r="A178" s="10"/>
      <c r="B178" s="10"/>
      <c r="C178" s="18"/>
      <c r="D178" s="11"/>
      <c r="E178" s="13"/>
      <c r="F178" s="18"/>
      <c r="G178" s="11"/>
      <c r="H178" s="13"/>
      <c r="I178" s="13"/>
      <c r="J178" s="19"/>
      <c r="K178" s="15"/>
      <c r="L178" s="13"/>
      <c r="M178" s="19"/>
      <c r="N178" s="15"/>
      <c r="O178" s="13"/>
      <c r="P178" s="13"/>
      <c r="Q178" s="19"/>
      <c r="R178" s="15"/>
      <c r="S178" s="13"/>
      <c r="T178" s="19"/>
      <c r="U178" s="15"/>
      <c r="V178" s="13"/>
      <c r="W178" s="13"/>
      <c r="X178" s="18"/>
      <c r="Y178" s="11"/>
      <c r="Z178" s="13"/>
      <c r="AA178" s="18"/>
      <c r="AB178" s="11"/>
      <c r="AC178" s="13"/>
      <c r="AD178" s="13"/>
    </row>
    <row r="179" spans="1:30" s="29" customFormat="1" ht="15">
      <c r="A179" s="10"/>
      <c r="B179" s="5" t="s">
        <v>10</v>
      </c>
      <c r="C179" s="6">
        <f>C180+C181+C182+C183+C184</f>
        <v>18237.79840126699</v>
      </c>
      <c r="D179" s="6">
        <f>D180+D181+D182+D183+D184</f>
        <v>25079.893108169937</v>
      </c>
      <c r="E179" s="7">
        <f aca="true" t="shared" si="169" ref="E179:E184">((D179-C179)/C179)*100</f>
        <v>37.51601238462874</v>
      </c>
      <c r="F179" s="6">
        <f>F180+F181+F182+F183+F184</f>
        <v>141584.30192993305</v>
      </c>
      <c r="G179" s="6">
        <f>G180+G181+G182+G183+G184</f>
        <v>194331.10160821452</v>
      </c>
      <c r="H179" s="7">
        <f aca="true" t="shared" si="170" ref="H179:H184">((G179-F179)/F179)*100</f>
        <v>37.254694877391636</v>
      </c>
      <c r="I179" s="8">
        <f>(G179/G$179)*100</f>
        <v>100</v>
      </c>
      <c r="J179" s="9">
        <f>J180+J181+J182+J183+J184</f>
        <v>2515697</v>
      </c>
      <c r="K179" s="9">
        <f>K180+K181+K182+K183+K184</f>
        <v>2648172</v>
      </c>
      <c r="L179" s="7">
        <f aca="true" t="shared" si="171" ref="L179:L184">((K179-J179)/J179)*100</f>
        <v>5.265936239539181</v>
      </c>
      <c r="M179" s="9">
        <f>M180+M181+M182+M183+M184</f>
        <v>18015086</v>
      </c>
      <c r="N179" s="9">
        <f>N180+N181+N182+N183+N184</f>
        <v>20575912</v>
      </c>
      <c r="O179" s="7">
        <f aca="true" t="shared" si="172" ref="O179:O184">((N179-M179)/M179)*100</f>
        <v>14.21489744761696</v>
      </c>
      <c r="P179" s="8">
        <f>(N179/N$179)*100</f>
        <v>100</v>
      </c>
      <c r="Q179" s="9">
        <f>Q180+Q181+Q182+Q183+Q184</f>
        <v>24799126</v>
      </c>
      <c r="R179" s="9">
        <f>R180+R181+R182+R183+R184</f>
        <v>17680434</v>
      </c>
      <c r="S179" s="7">
        <f aca="true" t="shared" si="173" ref="S179:S184">((R179-Q179)/Q179)*100</f>
        <v>-28.70541486018499</v>
      </c>
      <c r="T179" s="9">
        <f>T180+T181+T182+T183+T184</f>
        <v>160877785</v>
      </c>
      <c r="U179" s="9">
        <f>U180+U181+U182+U183+U184</f>
        <v>157730425</v>
      </c>
      <c r="V179" s="7">
        <f aca="true" t="shared" si="174" ref="V179:V184">((U179-T179)/T179)*100</f>
        <v>-1.9563670646012437</v>
      </c>
      <c r="W179" s="8">
        <f>(U179/U$179)*100</f>
        <v>100</v>
      </c>
      <c r="X179" s="6">
        <f>X180+X181+X182+X183+X184</f>
        <v>395428.06825712894</v>
      </c>
      <c r="Y179" s="6">
        <f>Y180+Y181+Y182+Y183+Y184</f>
        <v>457109.8919062755</v>
      </c>
      <c r="Z179" s="7">
        <f aca="true" t="shared" si="175" ref="Z179:Z184">((Y179-X179)/X179)*100</f>
        <v>15.598746927857848</v>
      </c>
      <c r="AA179" s="6">
        <f>AA180+AA181+AA182+AA183+AA184</f>
        <v>2982760.406289115</v>
      </c>
      <c r="AB179" s="6">
        <f>AB180+AB181+AB182+AB183+AB184</f>
        <v>3469567.178619412</v>
      </c>
      <c r="AC179" s="7">
        <f aca="true" t="shared" si="176" ref="AC179:AC184">((AB179-AA179)/AA179)*100</f>
        <v>16.320679706753193</v>
      </c>
      <c r="AD179" s="8">
        <f>(AB179/AB$179)*100</f>
        <v>100</v>
      </c>
    </row>
    <row r="180" spans="1:30" s="28" customFormat="1" ht="15">
      <c r="A180" s="10"/>
      <c r="B180" s="10" t="s">
        <v>2</v>
      </c>
      <c r="C180" s="11">
        <f>C166+C173</f>
        <v>3242.9205977911133</v>
      </c>
      <c r="D180" s="11">
        <f>D166+D173</f>
        <v>2201.7134608830006</v>
      </c>
      <c r="E180" s="13">
        <f t="shared" si="169"/>
        <v>-32.107080809111444</v>
      </c>
      <c r="F180" s="11">
        <f>F166+F173</f>
        <v>20801.626004669964</v>
      </c>
      <c r="G180" s="11">
        <f>G166+G173</f>
        <v>24211.574999008983</v>
      </c>
      <c r="H180" s="13">
        <f t="shared" si="170"/>
        <v>16.39270407790951</v>
      </c>
      <c r="I180" s="13">
        <f>(G180/G$180)*100</f>
        <v>100</v>
      </c>
      <c r="J180" s="15">
        <f>J166+J173</f>
        <v>124411</v>
      </c>
      <c r="K180" s="15">
        <f>K166+K173</f>
        <v>76225</v>
      </c>
      <c r="L180" s="13">
        <f t="shared" si="171"/>
        <v>-38.73130189452701</v>
      </c>
      <c r="M180" s="15">
        <f>M166+M173</f>
        <v>912598</v>
      </c>
      <c r="N180" s="15">
        <f>N166+N173</f>
        <v>819671</v>
      </c>
      <c r="O180" s="13">
        <f t="shared" si="172"/>
        <v>-10.182687229207165</v>
      </c>
      <c r="P180" s="13">
        <f>(N180/N$180)*100</f>
        <v>100</v>
      </c>
      <c r="Q180" s="15">
        <f>Q166+Q173</f>
        <v>0</v>
      </c>
      <c r="R180" s="15">
        <f>R166+R173</f>
        <v>0</v>
      </c>
      <c r="S180" s="36" t="s">
        <v>41</v>
      </c>
      <c r="T180" s="15">
        <f>T166+T173</f>
        <v>0</v>
      </c>
      <c r="U180" s="15">
        <f>U166+U173</f>
        <v>0</v>
      </c>
      <c r="V180" s="36" t="s">
        <v>41</v>
      </c>
      <c r="W180" s="36" t="s">
        <v>41</v>
      </c>
      <c r="X180" s="11">
        <f>X166+X173</f>
        <v>2226.752935256004</v>
      </c>
      <c r="Y180" s="11">
        <f>Y166+Y173</f>
        <v>3043.203747902001</v>
      </c>
      <c r="Z180" s="13">
        <f t="shared" si="175"/>
        <v>36.66553211715568</v>
      </c>
      <c r="AA180" s="11">
        <f>AA166+AA173</f>
        <v>25443.279913165003</v>
      </c>
      <c r="AB180" s="11">
        <f>AB166+AB173</f>
        <v>19955.209832782006</v>
      </c>
      <c r="AC180" s="13">
        <f t="shared" si="176"/>
        <v>-21.569821576122067</v>
      </c>
      <c r="AD180" s="13">
        <f>(AB180/AB$180)*100</f>
        <v>100</v>
      </c>
    </row>
    <row r="181" spans="1:30" s="29" customFormat="1" ht="14.25">
      <c r="A181" s="10"/>
      <c r="B181" s="10" t="s">
        <v>3</v>
      </c>
      <c r="C181" s="11">
        <f aca="true" t="shared" si="177" ref="C181:D184">C167+C174</f>
        <v>6673.098725312779</v>
      </c>
      <c r="D181" s="11">
        <f t="shared" si="177"/>
        <v>7868.697671018383</v>
      </c>
      <c r="E181" s="13">
        <f t="shared" si="169"/>
        <v>17.916697997744134</v>
      </c>
      <c r="F181" s="11">
        <f aca="true" t="shared" si="178" ref="F181:G184">F167+F174</f>
        <v>42554.193237963635</v>
      </c>
      <c r="G181" s="11">
        <f t="shared" si="178"/>
        <v>49610.31900172333</v>
      </c>
      <c r="H181" s="13">
        <f t="shared" si="170"/>
        <v>16.581505198093502</v>
      </c>
      <c r="I181" s="13">
        <f>(G181/G$181)*100</f>
        <v>100</v>
      </c>
      <c r="J181" s="15">
        <f aca="true" t="shared" si="179" ref="J181:K184">J167+J174</f>
        <v>2386994</v>
      </c>
      <c r="K181" s="15">
        <f t="shared" si="179"/>
        <v>2568991</v>
      </c>
      <c r="L181" s="13">
        <f t="shared" si="171"/>
        <v>7.624526915442603</v>
      </c>
      <c r="M181" s="15">
        <f aca="true" t="shared" si="180" ref="M181:N184">M167+M174</f>
        <v>17076554</v>
      </c>
      <c r="N181" s="15">
        <f t="shared" si="180"/>
        <v>19729016</v>
      </c>
      <c r="O181" s="13">
        <f t="shared" si="172"/>
        <v>15.532770838894077</v>
      </c>
      <c r="P181" s="13">
        <f>(N181/N$181)*100</f>
        <v>100</v>
      </c>
      <c r="Q181" s="15">
        <f aca="true" t="shared" si="181" ref="Q181:R184">Q167+Q174</f>
        <v>0</v>
      </c>
      <c r="R181" s="15">
        <f t="shared" si="181"/>
        <v>0</v>
      </c>
      <c r="S181" s="36" t="s">
        <v>41</v>
      </c>
      <c r="T181" s="15">
        <f aca="true" t="shared" si="182" ref="T181:U184">T167+T174</f>
        <v>0</v>
      </c>
      <c r="U181" s="15">
        <f t="shared" si="182"/>
        <v>0</v>
      </c>
      <c r="V181" s="36" t="s">
        <v>41</v>
      </c>
      <c r="W181" s="36" t="s">
        <v>41</v>
      </c>
      <c r="X181" s="11">
        <f aca="true" t="shared" si="183" ref="X181:Y184">X167+X174</f>
        <v>164839.92517039404</v>
      </c>
      <c r="Y181" s="11">
        <f t="shared" si="183"/>
        <v>203593.17330715078</v>
      </c>
      <c r="Z181" s="13">
        <f t="shared" si="175"/>
        <v>23.50962492654479</v>
      </c>
      <c r="AA181" s="11">
        <f aca="true" t="shared" si="184" ref="AA181:AB184">AA167+AA174</f>
        <v>1098539.762011066</v>
      </c>
      <c r="AB181" s="11">
        <f t="shared" si="184"/>
        <v>1343168.3232035786</v>
      </c>
      <c r="AC181" s="13">
        <f t="shared" si="176"/>
        <v>22.268521327318897</v>
      </c>
      <c r="AD181" s="13">
        <f>(AB181/AB$181)*100</f>
        <v>100</v>
      </c>
    </row>
    <row r="182" spans="1:30" s="29" customFormat="1" ht="14.25">
      <c r="A182" s="10"/>
      <c r="B182" s="10" t="s">
        <v>4</v>
      </c>
      <c r="C182" s="11">
        <f t="shared" si="177"/>
        <v>8032.556337291704</v>
      </c>
      <c r="D182" s="11">
        <f t="shared" si="177"/>
        <v>12108.273007265725</v>
      </c>
      <c r="E182" s="13">
        <f t="shared" si="169"/>
        <v>50.73996992778278</v>
      </c>
      <c r="F182" s="11">
        <f t="shared" si="178"/>
        <v>74099.061759116</v>
      </c>
      <c r="G182" s="11">
        <f t="shared" si="178"/>
        <v>90162.59299787329</v>
      </c>
      <c r="H182" s="13">
        <f t="shared" si="170"/>
        <v>21.678454298081697</v>
      </c>
      <c r="I182" s="13">
        <f>(G182/G$182)*100</f>
        <v>100</v>
      </c>
      <c r="J182" s="15">
        <f t="shared" si="179"/>
        <v>161</v>
      </c>
      <c r="K182" s="15">
        <f t="shared" si="179"/>
        <v>244</v>
      </c>
      <c r="L182" s="13">
        <f t="shared" si="171"/>
        <v>51.5527950310559</v>
      </c>
      <c r="M182" s="15">
        <f t="shared" si="180"/>
        <v>1166</v>
      </c>
      <c r="N182" s="15">
        <f t="shared" si="180"/>
        <v>1787</v>
      </c>
      <c r="O182" s="13">
        <f t="shared" si="172"/>
        <v>53.2590051457976</v>
      </c>
      <c r="P182" s="13">
        <f>(N182/N$182)*100</f>
        <v>100</v>
      </c>
      <c r="Q182" s="15">
        <f t="shared" si="181"/>
        <v>9193998</v>
      </c>
      <c r="R182" s="15">
        <f t="shared" si="181"/>
        <v>11731688</v>
      </c>
      <c r="S182" s="13">
        <f t="shared" si="173"/>
        <v>27.601593996431152</v>
      </c>
      <c r="T182" s="15">
        <f t="shared" si="182"/>
        <v>67876365</v>
      </c>
      <c r="U182" s="15">
        <f t="shared" si="182"/>
        <v>89051233</v>
      </c>
      <c r="V182" s="13">
        <f t="shared" si="174"/>
        <v>31.196231560131427</v>
      </c>
      <c r="W182" s="13">
        <f>(U182/U$182)*100</f>
        <v>100</v>
      </c>
      <c r="X182" s="11">
        <f t="shared" si="183"/>
        <v>99999.59728801347</v>
      </c>
      <c r="Y182" s="11">
        <f t="shared" si="183"/>
        <v>91199.9539956586</v>
      </c>
      <c r="Z182" s="13">
        <f t="shared" si="175"/>
        <v>-8.799678729715891</v>
      </c>
      <c r="AA182" s="11">
        <f t="shared" si="184"/>
        <v>636160.52556538</v>
      </c>
      <c r="AB182" s="11">
        <f t="shared" si="184"/>
        <v>762948.1054733215</v>
      </c>
      <c r="AC182" s="13">
        <f t="shared" si="176"/>
        <v>19.93012373649883</v>
      </c>
      <c r="AD182" s="13">
        <f>(AB182/AB$182)*100</f>
        <v>100</v>
      </c>
    </row>
    <row r="183" spans="1:30" s="29" customFormat="1" ht="14.25">
      <c r="A183" s="10"/>
      <c r="B183" s="10" t="s">
        <v>5</v>
      </c>
      <c r="C183" s="11">
        <f t="shared" si="177"/>
        <v>33.808080483706746</v>
      </c>
      <c r="D183" s="11">
        <f t="shared" si="177"/>
        <v>2502.169566249439</v>
      </c>
      <c r="E183" s="13">
        <f t="shared" si="169"/>
        <v>7301.099176438955</v>
      </c>
      <c r="F183" s="11">
        <f t="shared" si="178"/>
        <v>768.524293319386</v>
      </c>
      <c r="G183" s="11">
        <f t="shared" si="178"/>
        <v>26352.32386073445</v>
      </c>
      <c r="H183" s="13">
        <f t="shared" si="170"/>
        <v>3328.951314852302</v>
      </c>
      <c r="I183" s="13">
        <f>(G183/G$183)*100</f>
        <v>100</v>
      </c>
      <c r="J183" s="15">
        <f t="shared" si="179"/>
        <v>259</v>
      </c>
      <c r="K183" s="15">
        <f t="shared" si="179"/>
        <v>249</v>
      </c>
      <c r="L183" s="13">
        <f t="shared" si="171"/>
        <v>-3.861003861003861</v>
      </c>
      <c r="M183" s="15">
        <f t="shared" si="180"/>
        <v>2325</v>
      </c>
      <c r="N183" s="15">
        <f t="shared" si="180"/>
        <v>2203</v>
      </c>
      <c r="O183" s="13">
        <f t="shared" si="172"/>
        <v>-5.247311827956989</v>
      </c>
      <c r="P183" s="13">
        <f>(N183/N$183)*100</f>
        <v>100</v>
      </c>
      <c r="Q183" s="15">
        <f t="shared" si="181"/>
        <v>422790</v>
      </c>
      <c r="R183" s="15">
        <f t="shared" si="181"/>
        <v>395937</v>
      </c>
      <c r="S183" s="13">
        <f t="shared" si="173"/>
        <v>-6.351380117788974</v>
      </c>
      <c r="T183" s="15">
        <f t="shared" si="182"/>
        <v>5803087</v>
      </c>
      <c r="U183" s="15">
        <f t="shared" si="182"/>
        <v>5344667</v>
      </c>
      <c r="V183" s="13">
        <f t="shared" si="174"/>
        <v>-7.899588615507573</v>
      </c>
      <c r="W183" s="13">
        <f>(U183/U$183)*100</f>
        <v>100</v>
      </c>
      <c r="X183" s="11">
        <f t="shared" si="183"/>
        <v>6734.472322800001</v>
      </c>
      <c r="Y183" s="11">
        <f t="shared" si="183"/>
        <v>6525.591939380001</v>
      </c>
      <c r="Z183" s="13">
        <f t="shared" si="175"/>
        <v>-3.1016592452659055</v>
      </c>
      <c r="AA183" s="11">
        <f t="shared" si="184"/>
        <v>89764.938853864</v>
      </c>
      <c r="AB183" s="11">
        <f t="shared" si="184"/>
        <v>77954.77735470001</v>
      </c>
      <c r="AC183" s="13">
        <f t="shared" si="176"/>
        <v>-13.156764378117344</v>
      </c>
      <c r="AD183" s="13">
        <f>(AB183/AB$183)*100</f>
        <v>100</v>
      </c>
    </row>
    <row r="184" spans="1:30" s="28" customFormat="1" ht="15">
      <c r="A184" s="10"/>
      <c r="B184" s="10" t="s">
        <v>23</v>
      </c>
      <c r="C184" s="11">
        <f t="shared" si="177"/>
        <v>255.41466038768715</v>
      </c>
      <c r="D184" s="11">
        <f t="shared" si="177"/>
        <v>399.0394027533924</v>
      </c>
      <c r="E184" s="13">
        <f t="shared" si="169"/>
        <v>56.231988464444846</v>
      </c>
      <c r="F184" s="11">
        <f t="shared" si="178"/>
        <v>3360.896634864077</v>
      </c>
      <c r="G184" s="11">
        <f t="shared" si="178"/>
        <v>3994.290748874487</v>
      </c>
      <c r="H184" s="13">
        <f t="shared" si="170"/>
        <v>18.84598614072003</v>
      </c>
      <c r="I184" s="13">
        <f>(G184/G$184)*100</f>
        <v>100</v>
      </c>
      <c r="J184" s="15">
        <f t="shared" si="179"/>
        <v>3872</v>
      </c>
      <c r="K184" s="15">
        <f t="shared" si="179"/>
        <v>2463</v>
      </c>
      <c r="L184" s="13">
        <f t="shared" si="171"/>
        <v>-36.389462809917354</v>
      </c>
      <c r="M184" s="15">
        <f t="shared" si="180"/>
        <v>22443</v>
      </c>
      <c r="N184" s="15">
        <f t="shared" si="180"/>
        <v>23235</v>
      </c>
      <c r="O184" s="13">
        <f t="shared" si="172"/>
        <v>3.5289399812859243</v>
      </c>
      <c r="P184" s="13">
        <f>(N184/N$184)*100</f>
        <v>100</v>
      </c>
      <c r="Q184" s="15">
        <f t="shared" si="181"/>
        <v>15182338</v>
      </c>
      <c r="R184" s="15">
        <f t="shared" si="181"/>
        <v>5552809</v>
      </c>
      <c r="S184" s="13">
        <f t="shared" si="173"/>
        <v>-63.42586365815331</v>
      </c>
      <c r="T184" s="15">
        <f t="shared" si="182"/>
        <v>87198333</v>
      </c>
      <c r="U184" s="15">
        <f t="shared" si="182"/>
        <v>63334525</v>
      </c>
      <c r="V184" s="13">
        <f t="shared" si="174"/>
        <v>-27.367275473029974</v>
      </c>
      <c r="W184" s="13">
        <f>(U184/U$184)*100</f>
        <v>100</v>
      </c>
      <c r="X184" s="11">
        <f t="shared" si="183"/>
        <v>121627.32054066542</v>
      </c>
      <c r="Y184" s="11">
        <f t="shared" si="183"/>
        <v>152747.9689161841</v>
      </c>
      <c r="Z184" s="13">
        <f t="shared" si="175"/>
        <v>25.586889719496586</v>
      </c>
      <c r="AA184" s="11">
        <f t="shared" si="184"/>
        <v>1132851.89994564</v>
      </c>
      <c r="AB184" s="11">
        <f t="shared" si="184"/>
        <v>1265540.7627550298</v>
      </c>
      <c r="AC184" s="13">
        <f t="shared" si="176"/>
        <v>11.712816372180416</v>
      </c>
      <c r="AD184" s="13">
        <f>(AB184/AB$184)*100</f>
        <v>100</v>
      </c>
    </row>
    <row r="185" spans="1:17" ht="14.25">
      <c r="A185" s="30" t="s">
        <v>22</v>
      </c>
      <c r="N185" s="24"/>
      <c r="O185" s="24"/>
      <c r="P185" s="24"/>
      <c r="Q185" s="24"/>
    </row>
    <row r="186" ht="14.25">
      <c r="A186" s="30" t="s">
        <v>14</v>
      </c>
    </row>
  </sheetData>
  <sheetProtection/>
  <mergeCells count="10">
    <mergeCell ref="Q1:W1"/>
    <mergeCell ref="X1:AD1"/>
    <mergeCell ref="A2:A3"/>
    <mergeCell ref="B2:B3"/>
    <mergeCell ref="C2:I2"/>
    <mergeCell ref="J2:P2"/>
    <mergeCell ref="L1:P1"/>
    <mergeCell ref="A1:K1"/>
    <mergeCell ref="Q2:W2"/>
    <mergeCell ref="X2:AD2"/>
  </mergeCells>
  <printOptions/>
  <pageMargins left="0.7" right="0.7" top="0.75" bottom="0.75" header="0.3" footer="0.3"/>
  <pageSetup fitToHeight="0" horizontalDpi="600" verticalDpi="600" orientation="portrait" paperSize="9" scale="49" r:id="rId1"/>
  <rowBreaks count="1" manualBreakCount="1">
    <brk id="94" max="255" man="1"/>
  </rowBreaks>
  <colBreaks count="3" manualBreakCount="3">
    <brk id="9" max="65535" man="1"/>
    <brk id="16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IRDA</dc:creator>
  <cp:keywords/>
  <dc:description/>
  <cp:lastModifiedBy>devendra</cp:lastModifiedBy>
  <cp:lastPrinted>2020-01-10T11:35:41Z</cp:lastPrinted>
  <dcterms:created xsi:type="dcterms:W3CDTF">2002-04-18T04:47:59Z</dcterms:created>
  <dcterms:modified xsi:type="dcterms:W3CDTF">2020-01-13T04:28:44Z</dcterms:modified>
  <cp:category/>
  <cp:version/>
  <cp:contentType/>
  <cp:contentStatus/>
</cp:coreProperties>
</file>