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0"/>
  </bookViews>
  <sheets>
    <sheet name="For Journal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'For Journal '!$A$1:$K$135</definedName>
    <definedName name="_xlnm.Print_Titles" localSheetId="0">'For Journal '!$2:$3</definedName>
  </definedNames>
  <calcPr fullCalcOnLoad="1"/>
</workbook>
</file>

<file path=xl/sharedStrings.xml><?xml version="1.0" encoding="utf-8"?>
<sst xmlns="http://schemas.openxmlformats.org/spreadsheetml/2006/main" count="148" uniqueCount="42">
  <si>
    <t>First Year Premium of Life Insurers for the Period ended January, 2013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</si>
  <si>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</si>
  <si>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</si>
  <si>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</si>
  <si>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</si>
  <si>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</si>
  <si>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</si>
  <si>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For January, 2013</t>
  </si>
  <si>
    <t>Upto 31st January, 2013</t>
  </si>
  <si>
    <t>Upto 31st January, 2012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</si>
  <si>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</si>
  <si>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</si>
  <si>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</si>
  <si>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</si>
  <si>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</si>
  <si>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</si>
  <si>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</si>
  <si>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</si>
  <si>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AIA</t>
  </si>
  <si>
    <t>HDFC Standard</t>
  </si>
  <si>
    <t>ICICI Prudential</t>
  </si>
  <si>
    <t>Birla Sunlife</t>
  </si>
  <si>
    <t>Aviva</t>
  </si>
  <si>
    <t>Kotak Mahindra Old Mutual</t>
  </si>
  <si>
    <t>Max LIFE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</si>
  <si>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</si>
  <si>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</si>
  <si>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</si>
  <si>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</si>
  <si>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</si>
  <si>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</si>
  <si>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</si>
  <si>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</si>
  <si>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</si>
  <si>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</si>
  <si>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</t>
  </si>
  <si>
    <t>Edelweiss Tokio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</si>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</sst>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2" fontId="7" fillId="0" borderId="15" xfId="44" applyNumberFormat="1" applyFont="1" applyBorder="1" applyAlignment="1">
      <alignment/>
    </xf>
    <xf numFmtId="1" fontId="7" fillId="0" borderId="15" xfId="44" applyNumberFormat="1" applyFont="1" applyBorder="1" applyAlignment="1">
      <alignment/>
    </xf>
    <xf numFmtId="1" fontId="7" fillId="0" borderId="16" xfId="44" applyNumberFormat="1" applyFont="1" applyBorder="1" applyAlignment="1">
      <alignment/>
    </xf>
    <xf numFmtId="1" fontId="0" fillId="0" borderId="0" xfId="0" applyNumberFormat="1" applyAlignment="1">
      <alignment/>
    </xf>
    <xf numFmtId="1" fontId="7" fillId="33" borderId="15" xfId="0" applyNumberFormat="1" applyFont="1" applyFill="1" applyBorder="1" applyAlignment="1">
      <alignment/>
    </xf>
    <xf numFmtId="1" fontId="7" fillId="33" borderId="15" xfId="44" applyNumberFormat="1" applyFont="1" applyFill="1" applyBorder="1" applyAlignment="1">
      <alignment/>
    </xf>
    <xf numFmtId="0" fontId="2" fillId="0" borderId="15" xfId="0" applyFont="1" applyBorder="1" applyAlignment="1" quotePrefix="1">
      <alignment horizontal="left"/>
    </xf>
    <xf numFmtId="2" fontId="7" fillId="0" borderId="15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0" fillId="0" borderId="19" xfId="0" applyBorder="1" applyAlignment="1">
      <alignment/>
    </xf>
    <xf numFmtId="2" fontId="7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0" fontId="2" fillId="0" borderId="15" xfId="57" applyFont="1" applyBorder="1" applyAlignment="1">
      <alignment/>
    </xf>
    <xf numFmtId="2" fontId="7" fillId="0" borderId="2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" fontId="7" fillId="0" borderId="16" xfId="58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6" fillId="0" borderId="24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57" applyFont="1" applyBorder="1" applyAlignment="1">
      <alignment/>
    </xf>
    <xf numFmtId="2" fontId="0" fillId="0" borderId="0" xfId="0" applyNumberForma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ompanywise Month 2" xfId="57"/>
    <cellStyle name="Normal_companywise Month;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Baja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Kotak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MAX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Metlif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Sahar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Shriram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Bhart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Future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IDBI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Canar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Aeg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Ing%20Vysya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DLF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Star%20Un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IndiaFirst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Edelweiss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SBI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T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HDF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ICIC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Bir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January,%202013\Jan,%202013%20NB%20Figures\Av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2418.53014</v>
          </cell>
          <cell r="D56">
            <v>22181.40599</v>
          </cell>
          <cell r="E56">
            <v>2139</v>
          </cell>
          <cell r="F56">
            <v>24989</v>
          </cell>
        </row>
      </sheetData>
      <sheetData sheetId="3">
        <row r="56">
          <cell r="C56">
            <v>9598.149373900002</v>
          </cell>
          <cell r="D56">
            <v>81545.75698536001</v>
          </cell>
          <cell r="E56">
            <v>54629</v>
          </cell>
          <cell r="F56">
            <v>509518</v>
          </cell>
        </row>
      </sheetData>
      <sheetData sheetId="6">
        <row r="76">
          <cell r="C76">
            <v>5868.975468744342</v>
          </cell>
          <cell r="D76">
            <v>50010.03642839979</v>
          </cell>
          <cell r="E76">
            <v>38</v>
          </cell>
          <cell r="F76">
            <v>273</v>
          </cell>
          <cell r="G76">
            <v>1581754</v>
          </cell>
          <cell r="H76">
            <v>8174598</v>
          </cell>
        </row>
      </sheetData>
      <sheetData sheetId="9">
        <row r="76">
          <cell r="C76">
            <v>5056.396462309465</v>
          </cell>
          <cell r="D76">
            <v>50014.485419212935</v>
          </cell>
          <cell r="E76">
            <v>15</v>
          </cell>
          <cell r="F76">
            <v>259</v>
          </cell>
          <cell r="G76">
            <v>65975</v>
          </cell>
          <cell r="H76">
            <v>3318606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2532.6998900000003</v>
          </cell>
          <cell r="D56">
            <v>11417.859486</v>
          </cell>
          <cell r="E56">
            <v>2921</v>
          </cell>
          <cell r="F56">
            <v>6730</v>
          </cell>
        </row>
      </sheetData>
      <sheetData sheetId="3">
        <row r="56">
          <cell r="C56">
            <v>3791.7705400000004</v>
          </cell>
          <cell r="D56">
            <v>28822.9904589</v>
          </cell>
          <cell r="E56">
            <v>12354</v>
          </cell>
          <cell r="F56">
            <v>104879</v>
          </cell>
        </row>
      </sheetData>
      <sheetData sheetId="6">
        <row r="76">
          <cell r="C76">
            <v>1857.7335684721613</v>
          </cell>
          <cell r="D76">
            <v>14236.368487921642</v>
          </cell>
          <cell r="E76">
            <v>1</v>
          </cell>
          <cell r="F76">
            <v>28</v>
          </cell>
          <cell r="G76">
            <v>245135</v>
          </cell>
          <cell r="H76">
            <v>2073557</v>
          </cell>
        </row>
      </sheetData>
      <sheetData sheetId="9">
        <row r="76">
          <cell r="C76">
            <v>1385.3241460100392</v>
          </cell>
          <cell r="D76">
            <v>14987.818806320165</v>
          </cell>
          <cell r="E76">
            <v>65</v>
          </cell>
          <cell r="F76">
            <v>565</v>
          </cell>
          <cell r="G76">
            <v>55177</v>
          </cell>
          <cell r="H76">
            <v>1125490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1637.0015708999904</v>
          </cell>
          <cell r="D56">
            <v>17945.27223089999</v>
          </cell>
          <cell r="E56">
            <v>11</v>
          </cell>
          <cell r="F56">
            <v>193</v>
          </cell>
        </row>
      </sheetData>
      <sheetData sheetId="1">
        <row r="56">
          <cell r="C56">
            <v>10258.66901069999</v>
          </cell>
          <cell r="D56">
            <v>109865.1844579</v>
          </cell>
          <cell r="E56">
            <v>32653</v>
          </cell>
          <cell r="F56">
            <v>381750</v>
          </cell>
        </row>
      </sheetData>
      <sheetData sheetId="2">
        <row r="76">
          <cell r="C76">
            <v>1244.6988696000008</v>
          </cell>
          <cell r="D76">
            <v>11159.6243167</v>
          </cell>
          <cell r="E76">
            <v>0</v>
          </cell>
          <cell r="F76">
            <v>16</v>
          </cell>
          <cell r="G76">
            <v>2551</v>
          </cell>
          <cell r="H76">
            <v>55058</v>
          </cell>
        </row>
      </sheetData>
      <sheetData sheetId="3">
        <row r="76">
          <cell r="C76">
            <v>503.43538360000093</v>
          </cell>
          <cell r="D76">
            <v>3069.500380300001</v>
          </cell>
          <cell r="E76">
            <v>47</v>
          </cell>
          <cell r="F76">
            <v>802</v>
          </cell>
          <cell r="G76">
            <v>956565</v>
          </cell>
          <cell r="H76">
            <v>2487706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_Ind"/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1">
        <row r="56">
          <cell r="C56">
            <v>734.9302</v>
          </cell>
          <cell r="D56">
            <v>18462.095169300002</v>
          </cell>
          <cell r="E56">
            <v>587</v>
          </cell>
          <cell r="F56">
            <v>22181</v>
          </cell>
        </row>
      </sheetData>
      <sheetData sheetId="4">
        <row r="56">
          <cell r="C56">
            <v>5180.020531300003</v>
          </cell>
          <cell r="D56">
            <v>39409.592951900006</v>
          </cell>
          <cell r="E56">
            <v>16932</v>
          </cell>
          <cell r="F56">
            <v>140835</v>
          </cell>
        </row>
      </sheetData>
      <sheetData sheetId="7">
        <row r="76">
          <cell r="C76">
            <v>54.2216142</v>
          </cell>
          <cell r="D76">
            <v>318.02254289999996</v>
          </cell>
          <cell r="E76">
            <v>0</v>
          </cell>
          <cell r="F76">
            <v>0</v>
          </cell>
          <cell r="G76">
            <v>2699</v>
          </cell>
          <cell r="H76">
            <v>17527</v>
          </cell>
        </row>
      </sheetData>
      <sheetData sheetId="10">
        <row r="76">
          <cell r="C76">
            <v>219.9518046</v>
          </cell>
          <cell r="D76">
            <v>3157.2670905</v>
          </cell>
          <cell r="E76">
            <v>18</v>
          </cell>
          <cell r="F76">
            <v>188</v>
          </cell>
          <cell r="G76">
            <v>26238</v>
          </cell>
          <cell r="H76">
            <v>629692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186.80849999999998</v>
          </cell>
          <cell r="D56">
            <v>1263.3573999999999</v>
          </cell>
          <cell r="E56">
            <v>421</v>
          </cell>
          <cell r="F56">
            <v>2816</v>
          </cell>
        </row>
      </sheetData>
      <sheetData sheetId="3">
        <row r="56">
          <cell r="C56">
            <v>252.973</v>
          </cell>
          <cell r="D56">
            <v>2624.6232</v>
          </cell>
          <cell r="E56">
            <v>3484</v>
          </cell>
          <cell r="F56">
            <v>44881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0.2775</v>
          </cell>
          <cell r="D76">
            <v>0.98822</v>
          </cell>
          <cell r="E76">
            <v>1</v>
          </cell>
          <cell r="F76">
            <v>4</v>
          </cell>
          <cell r="G76">
            <v>111</v>
          </cell>
          <cell r="H76">
            <v>386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  <sheetName val="Sheet1"/>
    </sheetNames>
    <sheetDataSet>
      <sheetData sheetId="0">
        <row r="56">
          <cell r="C56">
            <v>916.16</v>
          </cell>
          <cell r="D56">
            <v>10175.96</v>
          </cell>
          <cell r="E56">
            <v>988</v>
          </cell>
          <cell r="F56">
            <v>12046</v>
          </cell>
        </row>
      </sheetData>
      <sheetData sheetId="3">
        <row r="56">
          <cell r="C56">
            <v>1670.4299999999998</v>
          </cell>
          <cell r="D56">
            <v>13513.670569999998</v>
          </cell>
          <cell r="E56">
            <v>14375</v>
          </cell>
          <cell r="F56">
            <v>96817</v>
          </cell>
        </row>
      </sheetData>
      <sheetData sheetId="6">
        <row r="76">
          <cell r="C76">
            <v>1004.92832</v>
          </cell>
          <cell r="D76">
            <v>8925.23994</v>
          </cell>
          <cell r="E76">
            <v>1</v>
          </cell>
          <cell r="F76">
            <v>2</v>
          </cell>
          <cell r="G76">
            <v>43369</v>
          </cell>
          <cell r="H76">
            <v>381177</v>
          </cell>
        </row>
      </sheetData>
      <sheetData sheetId="9">
        <row r="76">
          <cell r="C76">
            <v>126.89341999999999</v>
          </cell>
          <cell r="D76">
            <v>1064.95325</v>
          </cell>
          <cell r="E76">
            <v>5</v>
          </cell>
          <cell r="F76">
            <v>62</v>
          </cell>
          <cell r="G76">
            <v>80886</v>
          </cell>
          <cell r="H76">
            <v>602288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0.6125</v>
          </cell>
          <cell r="D56">
            <v>21.459060499999996</v>
          </cell>
          <cell r="E56">
            <v>0</v>
          </cell>
          <cell r="F56">
            <v>3</v>
          </cell>
        </row>
      </sheetData>
      <sheetData sheetId="3">
        <row r="56">
          <cell r="C56">
            <v>1764.2101997276723</v>
          </cell>
          <cell r="D56">
            <v>14577.785543721622</v>
          </cell>
          <cell r="E56">
            <v>7752</v>
          </cell>
          <cell r="F56">
            <v>73529</v>
          </cell>
        </row>
      </sheetData>
      <sheetData sheetId="6">
        <row r="76">
          <cell r="C76">
            <v>262.4907153076897</v>
          </cell>
          <cell r="D76">
            <v>2411.816336357414</v>
          </cell>
          <cell r="E76">
            <v>1</v>
          </cell>
          <cell r="F76">
            <v>4</v>
          </cell>
          <cell r="G76">
            <v>1101</v>
          </cell>
          <cell r="H76">
            <v>9726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236.7994304342182</v>
          </cell>
          <cell r="D56">
            <v>1164.424731724344</v>
          </cell>
          <cell r="E56">
            <v>267</v>
          </cell>
          <cell r="F56">
            <v>1549</v>
          </cell>
        </row>
      </sheetData>
      <sheetData sheetId="3">
        <row r="56">
          <cell r="C56">
            <v>1706.4905213022846</v>
          </cell>
          <cell r="D56">
            <v>9078.28604</v>
          </cell>
          <cell r="E56">
            <v>13634</v>
          </cell>
          <cell r="F56">
            <v>70991</v>
          </cell>
        </row>
      </sheetData>
      <sheetData sheetId="6">
        <row r="76">
          <cell r="C76">
            <v>1.10262</v>
          </cell>
          <cell r="D76">
            <v>13.802271000000001</v>
          </cell>
          <cell r="E76">
            <v>0</v>
          </cell>
          <cell r="F76">
            <v>0</v>
          </cell>
          <cell r="G76">
            <v>1</v>
          </cell>
          <cell r="H76">
            <v>28</v>
          </cell>
        </row>
      </sheetData>
      <sheetData sheetId="9">
        <row r="76">
          <cell r="C76">
            <v>109.67417270311013</v>
          </cell>
          <cell r="D76">
            <v>4471.212505331563</v>
          </cell>
          <cell r="E76">
            <v>2</v>
          </cell>
          <cell r="F76">
            <v>37</v>
          </cell>
          <cell r="G76">
            <v>2812</v>
          </cell>
          <cell r="H76">
            <v>50843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1004.9058365</v>
          </cell>
          <cell r="D56">
            <v>4702.1192163999995</v>
          </cell>
          <cell r="E56">
            <v>1158</v>
          </cell>
          <cell r="F56">
            <v>7171</v>
          </cell>
        </row>
      </sheetData>
      <sheetData sheetId="3">
        <row r="56">
          <cell r="C56">
            <v>2120.584857800001</v>
          </cell>
          <cell r="D56">
            <v>16571.6484498</v>
          </cell>
          <cell r="E56">
            <v>8680</v>
          </cell>
          <cell r="F56">
            <v>76595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268.0374052206965</v>
          </cell>
          <cell r="D76">
            <v>2119.5928451792165</v>
          </cell>
          <cell r="E76">
            <v>2</v>
          </cell>
          <cell r="F76">
            <v>9</v>
          </cell>
          <cell r="G76">
            <v>14547</v>
          </cell>
          <cell r="H76">
            <v>147569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0.1</v>
          </cell>
          <cell r="D56">
            <v>2.2938754</v>
          </cell>
          <cell r="E56">
            <v>0</v>
          </cell>
          <cell r="F56">
            <v>2</v>
          </cell>
        </row>
      </sheetData>
      <sheetData sheetId="3">
        <row r="56">
          <cell r="C56">
            <v>1301.138004300001</v>
          </cell>
          <cell r="D56">
            <v>27219.307684199994</v>
          </cell>
          <cell r="E56">
            <v>3332</v>
          </cell>
          <cell r="F56">
            <v>52657</v>
          </cell>
        </row>
      </sheetData>
      <sheetData sheetId="6">
        <row r="76">
          <cell r="C76">
            <v>47.2940786</v>
          </cell>
          <cell r="D76">
            <v>642.0044199</v>
          </cell>
          <cell r="E76">
            <v>0</v>
          </cell>
          <cell r="F76">
            <v>0</v>
          </cell>
          <cell r="G76">
            <v>165</v>
          </cell>
          <cell r="H76">
            <v>2010</v>
          </cell>
        </row>
      </sheetData>
      <sheetData sheetId="9">
        <row r="76">
          <cell r="C76">
            <v>211.5056466686721</v>
          </cell>
          <cell r="D76">
            <v>12852.946336068671</v>
          </cell>
          <cell r="E76">
            <v>8</v>
          </cell>
          <cell r="F76">
            <v>46</v>
          </cell>
          <cell r="G76">
            <v>25205</v>
          </cell>
          <cell r="H76">
            <v>147557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92.81546079999998</v>
          </cell>
          <cell r="D56">
            <v>410.025824</v>
          </cell>
          <cell r="E56">
            <v>19</v>
          </cell>
          <cell r="F56">
            <v>199</v>
          </cell>
        </row>
      </sheetData>
      <sheetData sheetId="3">
        <row r="56">
          <cell r="C56">
            <v>1016.7897293999994</v>
          </cell>
          <cell r="D56">
            <v>9052.973815</v>
          </cell>
          <cell r="E56">
            <v>4567</v>
          </cell>
          <cell r="F56">
            <v>44915</v>
          </cell>
        </row>
      </sheetData>
      <sheetData sheetId="6">
        <row r="76">
          <cell r="C76">
            <v>0</v>
          </cell>
          <cell r="D76">
            <v>10.837952099999999</v>
          </cell>
          <cell r="E76">
            <v>0</v>
          </cell>
          <cell r="F76">
            <v>0</v>
          </cell>
          <cell r="G76">
            <v>0</v>
          </cell>
          <cell r="H76">
            <v>109</v>
          </cell>
        </row>
      </sheetData>
      <sheetData sheetId="9">
        <row r="76">
          <cell r="C76">
            <v>0</v>
          </cell>
          <cell r="D76">
            <v>603.2526689</v>
          </cell>
          <cell r="E76">
            <v>0</v>
          </cell>
          <cell r="F76">
            <v>0</v>
          </cell>
          <cell r="G76">
            <v>0</v>
          </cell>
          <cell r="H76">
            <v>591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480.92297890000003</v>
          </cell>
          <cell r="D56">
            <v>13915.091511899998</v>
          </cell>
          <cell r="E56">
            <v>44</v>
          </cell>
          <cell r="F56">
            <v>1393</v>
          </cell>
        </row>
      </sheetData>
      <sheetData sheetId="3">
        <row r="56">
          <cell r="C56">
            <v>4162.8342752</v>
          </cell>
          <cell r="D56">
            <v>34057.432468700004</v>
          </cell>
          <cell r="E56">
            <v>18997</v>
          </cell>
          <cell r="F56">
            <v>145948</v>
          </cell>
        </row>
      </sheetData>
      <sheetData sheetId="6">
        <row r="76">
          <cell r="C76">
            <v>7.7799868000000005</v>
          </cell>
          <cell r="D76">
            <v>69.2753996</v>
          </cell>
          <cell r="E76">
            <v>0</v>
          </cell>
          <cell r="F76">
            <v>0</v>
          </cell>
          <cell r="G76">
            <v>16</v>
          </cell>
          <cell r="H76">
            <v>130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97.13487</v>
          </cell>
          <cell r="D56">
            <v>244.96836</v>
          </cell>
          <cell r="E56">
            <v>62</v>
          </cell>
          <cell r="F56">
            <v>251</v>
          </cell>
        </row>
      </sheetData>
      <sheetData sheetId="3">
        <row r="56">
          <cell r="C56">
            <v>1088.28784</v>
          </cell>
          <cell r="D56">
            <v>10586.96006</v>
          </cell>
          <cell r="E56">
            <v>9861</v>
          </cell>
          <cell r="F56">
            <v>79121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13.85</v>
          </cell>
          <cell r="D76">
            <v>51.13</v>
          </cell>
          <cell r="E76">
            <v>5</v>
          </cell>
          <cell r="F76">
            <v>14</v>
          </cell>
          <cell r="G76">
            <v>14503</v>
          </cell>
          <cell r="H76">
            <v>51812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1504.0114400000002</v>
          </cell>
          <cell r="D56">
            <v>16296.921769999999</v>
          </cell>
          <cell r="E56">
            <v>1088</v>
          </cell>
          <cell r="F56">
            <v>11531</v>
          </cell>
        </row>
      </sheetData>
      <sheetData sheetId="3">
        <row r="56">
          <cell r="C56">
            <v>1944.6409512</v>
          </cell>
          <cell r="D56">
            <v>18830.0322687</v>
          </cell>
          <cell r="E56">
            <v>9816</v>
          </cell>
          <cell r="F56">
            <v>106532</v>
          </cell>
        </row>
      </sheetData>
      <sheetData sheetId="6">
        <row r="76">
          <cell r="C76">
            <v>505.983402496</v>
          </cell>
          <cell r="D76">
            <v>4050.678803941</v>
          </cell>
          <cell r="E76">
            <v>0</v>
          </cell>
          <cell r="F76">
            <v>2</v>
          </cell>
          <cell r="G76">
            <v>2531</v>
          </cell>
          <cell r="H76">
            <v>22232</v>
          </cell>
        </row>
      </sheetData>
      <sheetData sheetId="9">
        <row r="76">
          <cell r="C76">
            <v>293.89618318899994</v>
          </cell>
          <cell r="D76">
            <v>3119.8965305590004</v>
          </cell>
          <cell r="E76">
            <v>2</v>
          </cell>
          <cell r="F76">
            <v>28</v>
          </cell>
          <cell r="G76">
            <v>49894</v>
          </cell>
          <cell r="H76">
            <v>254299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650.9145699999999</v>
          </cell>
          <cell r="D56">
            <v>4140.52179</v>
          </cell>
          <cell r="E56">
            <v>400</v>
          </cell>
          <cell r="F56">
            <v>3221</v>
          </cell>
        </row>
      </sheetData>
      <sheetData sheetId="3">
        <row r="56">
          <cell r="C56">
            <v>2777.173961699998</v>
          </cell>
          <cell r="D56">
            <v>14465.239187099998</v>
          </cell>
          <cell r="E56">
            <v>13028</v>
          </cell>
          <cell r="F56">
            <v>82263</v>
          </cell>
        </row>
      </sheetData>
      <sheetData sheetId="6">
        <row r="76">
          <cell r="C76">
            <v>2529.6191788999995</v>
          </cell>
          <cell r="D76">
            <v>36902.056468</v>
          </cell>
          <cell r="E76">
            <v>2</v>
          </cell>
          <cell r="F76">
            <v>36</v>
          </cell>
          <cell r="G76">
            <v>4516</v>
          </cell>
          <cell r="H76">
            <v>47993</v>
          </cell>
        </row>
      </sheetData>
      <sheetData sheetId="9">
        <row r="76">
          <cell r="C76">
            <v>396.8783247000001</v>
          </cell>
          <cell r="D76">
            <v>3254.8186028</v>
          </cell>
          <cell r="E76">
            <v>13</v>
          </cell>
          <cell r="F76">
            <v>102</v>
          </cell>
          <cell r="G76">
            <v>142803</v>
          </cell>
          <cell r="H76">
            <v>1177794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6.7119185</v>
          </cell>
          <cell r="D56">
            <v>57.36125530000001</v>
          </cell>
          <cell r="E56">
            <v>8</v>
          </cell>
          <cell r="F56">
            <v>40</v>
          </cell>
        </row>
      </sheetData>
      <sheetData sheetId="3">
        <row r="56">
          <cell r="C56">
            <v>338.96956070000033</v>
          </cell>
          <cell r="D56">
            <v>1959.9244874000024</v>
          </cell>
          <cell r="E56">
            <v>2408</v>
          </cell>
          <cell r="F56">
            <v>12097</v>
          </cell>
        </row>
      </sheetData>
      <sheetData sheetId="6">
        <row r="76">
          <cell r="C76">
            <v>728.3848159</v>
          </cell>
          <cell r="D76">
            <v>786.8233722</v>
          </cell>
          <cell r="E76">
            <v>6</v>
          </cell>
          <cell r="F76">
            <v>10</v>
          </cell>
          <cell r="G76">
            <v>1463</v>
          </cell>
          <cell r="H76">
            <v>1556</v>
          </cell>
        </row>
      </sheetData>
      <sheetData sheetId="9">
        <row r="76">
          <cell r="C76">
            <v>20.041106600000003</v>
          </cell>
          <cell r="D76">
            <v>262.1100502</v>
          </cell>
          <cell r="E76">
            <v>2</v>
          </cell>
          <cell r="F76">
            <v>58</v>
          </cell>
          <cell r="G76">
            <v>498</v>
          </cell>
          <cell r="H76">
            <v>23257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115421.63</v>
          </cell>
          <cell r="D56">
            <v>1004803.6099999999</v>
          </cell>
          <cell r="E56">
            <v>163568</v>
          </cell>
          <cell r="F56">
            <v>1368509</v>
          </cell>
        </row>
      </sheetData>
      <sheetData sheetId="3">
        <row r="56">
          <cell r="C56">
            <v>212320.96</v>
          </cell>
          <cell r="D56">
            <v>2124598.09</v>
          </cell>
          <cell r="E56">
            <v>3268100</v>
          </cell>
          <cell r="F56">
            <v>24216076</v>
          </cell>
        </row>
      </sheetData>
      <sheetData sheetId="6">
        <row r="76">
          <cell r="C76">
            <v>165558.02263940015</v>
          </cell>
          <cell r="D76">
            <v>2252875.693694</v>
          </cell>
          <cell r="E76">
            <v>8</v>
          </cell>
          <cell r="F76">
            <v>85</v>
          </cell>
          <cell r="G76">
            <v>21440</v>
          </cell>
          <cell r="H76">
            <v>597676</v>
          </cell>
        </row>
      </sheetData>
      <sheetData sheetId="9">
        <row r="76">
          <cell r="C76">
            <v>9467.361470599984</v>
          </cell>
          <cell r="D76">
            <v>148232.0969851</v>
          </cell>
          <cell r="E76">
            <v>2028</v>
          </cell>
          <cell r="F76">
            <v>19931</v>
          </cell>
          <cell r="G76">
            <v>4470184</v>
          </cell>
          <cell r="H76">
            <v>30915936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1672.3377975000005</v>
          </cell>
          <cell r="D56">
            <v>10634.447221900004</v>
          </cell>
          <cell r="E56">
            <v>1568</v>
          </cell>
          <cell r="F56">
            <v>14681</v>
          </cell>
        </row>
      </sheetData>
      <sheetData sheetId="3">
        <row r="56">
          <cell r="C56">
            <v>9376.385710000006</v>
          </cell>
          <cell r="D56">
            <v>76065.34713820001</v>
          </cell>
          <cell r="E56">
            <v>72563</v>
          </cell>
          <cell r="F56">
            <v>603274</v>
          </cell>
        </row>
      </sheetData>
      <sheetData sheetId="6">
        <row r="76">
          <cell r="C76">
            <v>510.266366783735</v>
          </cell>
          <cell r="D76">
            <v>3128.486315693778</v>
          </cell>
          <cell r="E76">
            <v>21</v>
          </cell>
          <cell r="F76">
            <v>179</v>
          </cell>
          <cell r="G76">
            <v>85695</v>
          </cell>
          <cell r="H76">
            <v>1047253</v>
          </cell>
        </row>
      </sheetData>
      <sheetData sheetId="9">
        <row r="76">
          <cell r="C76">
            <v>1615.027004491349</v>
          </cell>
          <cell r="D76">
            <v>14521.36112259152</v>
          </cell>
          <cell r="E76">
            <v>2</v>
          </cell>
          <cell r="F76">
            <v>140</v>
          </cell>
          <cell r="G76">
            <v>31747</v>
          </cell>
          <cell r="H76">
            <v>143403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6217.289243800001</v>
          </cell>
          <cell r="D56">
            <v>28655.0981269</v>
          </cell>
          <cell r="E56">
            <v>3247</v>
          </cell>
          <cell r="F56">
            <v>18619</v>
          </cell>
        </row>
      </sheetData>
      <sheetData sheetId="3">
        <row r="56">
          <cell r="C56">
            <v>14368.651558699967</v>
          </cell>
          <cell r="D56">
            <v>161337.0316982</v>
          </cell>
          <cell r="E56">
            <v>53442</v>
          </cell>
          <cell r="F56">
            <v>611941</v>
          </cell>
        </row>
      </sheetData>
      <sheetData sheetId="6">
        <row r="76">
          <cell r="C76">
            <v>8467.698999999999</v>
          </cell>
          <cell r="D76">
            <v>159091.2416227</v>
          </cell>
          <cell r="E76">
            <v>6</v>
          </cell>
          <cell r="F76">
            <v>69</v>
          </cell>
          <cell r="G76">
            <v>14878</v>
          </cell>
          <cell r="H76">
            <v>202400</v>
          </cell>
        </row>
      </sheetData>
      <sheetData sheetId="9">
        <row r="76">
          <cell r="C76">
            <v>1908.0728817999977</v>
          </cell>
          <cell r="D76">
            <v>19472.255115599997</v>
          </cell>
          <cell r="E76">
            <v>12</v>
          </cell>
          <cell r="F76">
            <v>104</v>
          </cell>
          <cell r="G76">
            <v>53901</v>
          </cell>
          <cell r="H76">
            <v>621369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295.82599999999996</v>
          </cell>
          <cell r="D56">
            <v>2534.58938</v>
          </cell>
          <cell r="E56">
            <v>149</v>
          </cell>
          <cell r="F56">
            <v>1923</v>
          </cell>
        </row>
      </sheetData>
      <sheetData sheetId="3">
        <row r="56">
          <cell r="C56">
            <v>2434.9171600000004</v>
          </cell>
          <cell r="D56">
            <v>23366.719121800004</v>
          </cell>
          <cell r="E56">
            <v>11140</v>
          </cell>
          <cell r="F56">
            <v>107737</v>
          </cell>
        </row>
      </sheetData>
      <sheetData sheetId="6">
        <row r="76">
          <cell r="C76">
            <v>969.5266205998839</v>
          </cell>
          <cell r="D76">
            <v>8465.003711299601</v>
          </cell>
          <cell r="E76">
            <v>0</v>
          </cell>
          <cell r="F76">
            <v>2</v>
          </cell>
          <cell r="G76">
            <v>14370</v>
          </cell>
          <cell r="H76">
            <v>130399</v>
          </cell>
        </row>
      </sheetData>
      <sheetData sheetId="9">
        <row r="76">
          <cell r="C76">
            <v>538.6385926999999</v>
          </cell>
          <cell r="D76">
            <v>9757.5555837</v>
          </cell>
          <cell r="E76">
            <v>8</v>
          </cell>
          <cell r="F76">
            <v>108</v>
          </cell>
          <cell r="G76">
            <v>899</v>
          </cell>
          <cell r="H76">
            <v>198951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2426.621138600001</v>
          </cell>
          <cell r="D56">
            <v>11895.3485492</v>
          </cell>
          <cell r="E56">
            <v>50933</v>
          </cell>
          <cell r="F56">
            <v>163780</v>
          </cell>
        </row>
      </sheetData>
      <sheetData sheetId="3">
        <row r="56">
          <cell r="C56">
            <v>32212.733367499986</v>
          </cell>
          <cell r="D56">
            <v>224239.67791729997</v>
          </cell>
          <cell r="E56">
            <v>89123</v>
          </cell>
          <cell r="F56">
            <v>575569</v>
          </cell>
        </row>
      </sheetData>
      <sheetData sheetId="6">
        <row r="76">
          <cell r="C76">
            <v>9104.5524016</v>
          </cell>
          <cell r="D76">
            <v>64367.421235899994</v>
          </cell>
          <cell r="E76">
            <v>33</v>
          </cell>
          <cell r="F76">
            <v>350</v>
          </cell>
          <cell r="G76">
            <v>72935</v>
          </cell>
          <cell r="H76">
            <v>1033532</v>
          </cell>
        </row>
      </sheetData>
      <sheetData sheetId="9">
        <row r="76">
          <cell r="C76">
            <v>0</v>
          </cell>
          <cell r="D76">
            <v>-1.3420856</v>
          </cell>
          <cell r="E76">
            <v>0</v>
          </cell>
          <cell r="F76">
            <v>0</v>
          </cell>
          <cell r="G76">
            <v>0</v>
          </cell>
          <cell r="H7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1029.799695700001</v>
          </cell>
          <cell r="D56">
            <v>8605.2778536</v>
          </cell>
          <cell r="E56">
            <v>331</v>
          </cell>
          <cell r="F56">
            <v>4250</v>
          </cell>
        </row>
      </sheetData>
      <sheetData sheetId="3">
        <row r="56">
          <cell r="C56">
            <v>35348.6873955</v>
          </cell>
          <cell r="D56">
            <v>241095.5318582</v>
          </cell>
          <cell r="E56">
            <v>99582</v>
          </cell>
          <cell r="F56">
            <v>745103</v>
          </cell>
        </row>
      </sheetData>
      <sheetData sheetId="6">
        <row r="76">
          <cell r="C76">
            <v>2328.2358429776</v>
          </cell>
          <cell r="D76">
            <v>40890.67823367729</v>
          </cell>
          <cell r="E76">
            <v>16</v>
          </cell>
          <cell r="F76">
            <v>148</v>
          </cell>
          <cell r="G76">
            <v>58277</v>
          </cell>
          <cell r="H76">
            <v>1180101</v>
          </cell>
        </row>
      </sheetData>
      <sheetData sheetId="9">
        <row r="76">
          <cell r="C76">
            <v>359.13018379999994</v>
          </cell>
          <cell r="D76">
            <v>62068.41650013775</v>
          </cell>
          <cell r="E76">
            <v>0</v>
          </cell>
          <cell r="F76">
            <v>12</v>
          </cell>
          <cell r="G76">
            <v>-20</v>
          </cell>
          <cell r="H76">
            <v>87245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170.3035234</v>
          </cell>
          <cell r="D56">
            <v>1333.867164159285</v>
          </cell>
          <cell r="E56">
            <v>85</v>
          </cell>
          <cell r="F56">
            <v>789</v>
          </cell>
        </row>
      </sheetData>
      <sheetData sheetId="3">
        <row r="56">
          <cell r="C56">
            <v>8959.3714762</v>
          </cell>
          <cell r="D56">
            <v>74309.54588784682</v>
          </cell>
          <cell r="E56">
            <v>42763</v>
          </cell>
          <cell r="F56">
            <v>404063</v>
          </cell>
        </row>
      </sheetData>
      <sheetData sheetId="6">
        <row r="76">
          <cell r="C76">
            <v>56.47994750000001</v>
          </cell>
          <cell r="D76">
            <v>486.7739762</v>
          </cell>
          <cell r="E76">
            <v>0</v>
          </cell>
          <cell r="F76">
            <v>1</v>
          </cell>
          <cell r="G76">
            <v>151</v>
          </cell>
          <cell r="H76">
            <v>1049</v>
          </cell>
        </row>
      </sheetData>
      <sheetData sheetId="9">
        <row r="76">
          <cell r="C76">
            <v>2064.2340575000003</v>
          </cell>
          <cell r="D76">
            <v>49283.4539025</v>
          </cell>
          <cell r="E76">
            <v>30</v>
          </cell>
          <cell r="F76">
            <v>342</v>
          </cell>
          <cell r="G76">
            <v>72829</v>
          </cell>
          <cell r="H76">
            <v>659796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270.45781000000005</v>
          </cell>
          <cell r="D56">
            <v>989.7751800000001</v>
          </cell>
          <cell r="E56">
            <v>68</v>
          </cell>
          <cell r="F56">
            <v>859</v>
          </cell>
        </row>
      </sheetData>
      <sheetData sheetId="3">
        <row r="56">
          <cell r="C56">
            <v>3482.30121</v>
          </cell>
          <cell r="D56">
            <v>27241.783509999997</v>
          </cell>
          <cell r="E56">
            <v>10789</v>
          </cell>
          <cell r="F56">
            <v>101765</v>
          </cell>
        </row>
      </sheetData>
      <sheetData sheetId="6">
        <row r="76">
          <cell r="C76">
            <v>7.82224</v>
          </cell>
          <cell r="D76">
            <v>55.14331026699893</v>
          </cell>
          <cell r="E76">
            <v>0</v>
          </cell>
          <cell r="F76">
            <v>0</v>
          </cell>
          <cell r="G76">
            <v>92</v>
          </cell>
          <cell r="H76">
            <v>859</v>
          </cell>
        </row>
      </sheetData>
      <sheetData sheetId="9">
        <row r="76">
          <cell r="C76">
            <v>949.264363411491</v>
          </cell>
          <cell r="D76">
            <v>15005.222870841159</v>
          </cell>
          <cell r="E76">
            <v>4</v>
          </cell>
          <cell r="F76">
            <v>101</v>
          </cell>
          <cell r="G76">
            <v>32727</v>
          </cell>
          <cell r="H76">
            <v>422730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zoomScalePageLayoutView="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D11" sqref="D11"/>
    </sheetView>
  </sheetViews>
  <sheetFormatPr defaultColWidth="9.140625" defaultRowHeight="12.75"/>
  <cols>
    <col min="1" max="1" width="6.421875" style="0" customWidth="1"/>
    <col min="2" max="2" width="30.421875" style="0" bestFit="1" customWidth="1"/>
    <col min="3" max="3" width="11.8515625" style="0" bestFit="1" customWidth="1"/>
    <col min="4" max="4" width="15.00390625" style="0" bestFit="1" customWidth="1"/>
    <col min="5" max="5" width="15.8515625" style="0" bestFit="1" customWidth="1"/>
    <col min="6" max="6" width="11.8515625" style="0" bestFit="1" customWidth="1"/>
    <col min="7" max="7" width="15.00390625" style="0" bestFit="1" customWidth="1"/>
    <col min="8" max="8" width="15.8515625" style="0" bestFit="1" customWidth="1"/>
    <col min="9" max="9" width="11.8515625" style="0" bestFit="1" customWidth="1"/>
    <col min="10" max="10" width="15.00390625" style="0" bestFit="1" customWidth="1"/>
    <col min="11" max="11" width="15.8515625" style="0" bestFit="1" customWidth="1"/>
    <col min="12" max="12" width="12.8515625" style="0" bestFit="1" customWidth="1"/>
    <col min="13" max="13" width="9.7109375" style="0" bestFit="1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26.25" customHeight="1">
      <c r="A2" s="80" t="s">
        <v>2</v>
      </c>
      <c r="B2" s="82" t="s">
        <v>3</v>
      </c>
      <c r="C2" s="84" t="s">
        <v>4</v>
      </c>
      <c r="D2" s="84"/>
      <c r="E2" s="84"/>
      <c r="F2" s="84" t="s">
        <v>5</v>
      </c>
      <c r="G2" s="84"/>
      <c r="H2" s="84"/>
      <c r="I2" s="85" t="s">
        <v>6</v>
      </c>
      <c r="J2" s="85"/>
      <c r="K2" s="86"/>
    </row>
    <row r="3" spans="1:11" ht="39" customHeight="1" thickBot="1">
      <c r="A3" s="81"/>
      <c r="B3" s="83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8">
        <v>1</v>
      </c>
      <c r="B4" s="9" t="s">
        <v>10</v>
      </c>
      <c r="C4" s="10"/>
      <c r="D4" s="10"/>
      <c r="E4" s="11"/>
      <c r="F4" s="12"/>
      <c r="G4" s="12"/>
      <c r="H4" s="12"/>
      <c r="I4" s="12"/>
      <c r="J4" s="12"/>
      <c r="K4" s="13"/>
    </row>
    <row r="5" spans="1:11" ht="13.5">
      <c r="A5" s="14"/>
      <c r="B5" s="15" t="s">
        <v>11</v>
      </c>
      <c r="C5" s="16">
        <f>'[1]ISP'!$C$56/100</f>
        <v>24.1853014</v>
      </c>
      <c r="D5" s="16">
        <f>'[1]ISP'!$D$56/100</f>
        <v>221.8140599</v>
      </c>
      <c r="E5" s="16">
        <v>366.67273247099996</v>
      </c>
      <c r="F5" s="17">
        <f>'[1]ISP'!$E$56</f>
        <v>2139</v>
      </c>
      <c r="G5" s="17">
        <f>'[1]ISP'!$F$56</f>
        <v>24989</v>
      </c>
      <c r="H5" s="17">
        <v>82232</v>
      </c>
      <c r="I5" s="17"/>
      <c r="J5" s="17"/>
      <c r="K5" s="18"/>
    </row>
    <row r="6" spans="1:11" ht="13.5">
      <c r="A6" s="14"/>
      <c r="B6" s="15" t="s">
        <v>12</v>
      </c>
      <c r="C6" s="16">
        <f>'[1]INSP'!$C$56/100</f>
        <v>95.98149373900002</v>
      </c>
      <c r="D6" s="16">
        <f>'[1]INSP'!$D$56/100</f>
        <v>815.4575698536001</v>
      </c>
      <c r="E6" s="16">
        <v>844.9069415193502</v>
      </c>
      <c r="F6" s="17">
        <f>'[1]INSP'!$E$56</f>
        <v>54629</v>
      </c>
      <c r="G6" s="17">
        <f>'[1]INSP'!$F$56</f>
        <v>509518</v>
      </c>
      <c r="H6" s="17">
        <v>714737</v>
      </c>
      <c r="I6" s="17"/>
      <c r="J6" s="17"/>
      <c r="K6" s="18"/>
    </row>
    <row r="7" spans="1:11" ht="13.5">
      <c r="A7" s="14"/>
      <c r="B7" s="15" t="s">
        <v>13</v>
      </c>
      <c r="C7" s="16">
        <f>'[1]GSP'!$C$76/100</f>
        <v>58.68975468744342</v>
      </c>
      <c r="D7" s="16">
        <f>'[1]GSP'!$D$76/100</f>
        <v>500.1003642839979</v>
      </c>
      <c r="E7" s="16">
        <v>209.28648774178018</v>
      </c>
      <c r="F7" s="17">
        <f>'[1]GSP'!$E$76</f>
        <v>38</v>
      </c>
      <c r="G7" s="17">
        <f>'[1]GSP'!$F$76</f>
        <v>273</v>
      </c>
      <c r="H7" s="17">
        <v>75</v>
      </c>
      <c r="I7" s="17">
        <f>'[1]GSP'!$G$76</f>
        <v>1581754</v>
      </c>
      <c r="J7" s="17">
        <f>'[1]GSP'!$H$76</f>
        <v>8174598</v>
      </c>
      <c r="K7" s="18">
        <v>197704</v>
      </c>
    </row>
    <row r="8" spans="1:11" ht="13.5">
      <c r="A8" s="14"/>
      <c r="B8" s="15" t="s">
        <v>14</v>
      </c>
      <c r="C8" s="16">
        <f>'[1]GNSP'!$C$76/100</f>
        <v>50.563964623094655</v>
      </c>
      <c r="D8" s="16">
        <f>'[1]GNSP'!$D$76/100</f>
        <v>500.14485419212934</v>
      </c>
      <c r="E8" s="16">
        <v>406.05813146143953</v>
      </c>
      <c r="F8" s="17">
        <f>'[1]GNSP'!$E$76</f>
        <v>15</v>
      </c>
      <c r="G8" s="17">
        <f>'[1]GNSP'!$F$76</f>
        <v>259</v>
      </c>
      <c r="H8" s="17">
        <v>723</v>
      </c>
      <c r="I8" s="17">
        <f>'[1]GNSP'!$G$76</f>
        <v>65975</v>
      </c>
      <c r="J8" s="17">
        <f>'[1]GNSP'!$H$76</f>
        <v>3318606</v>
      </c>
      <c r="K8" s="18">
        <v>7880410</v>
      </c>
    </row>
    <row r="9" spans="1:11" ht="13.5">
      <c r="A9" s="14">
        <v>2</v>
      </c>
      <c r="B9" s="19" t="s">
        <v>15</v>
      </c>
      <c r="C9" s="20"/>
      <c r="D9" s="20"/>
      <c r="E9" s="20"/>
      <c r="F9" s="21"/>
      <c r="G9" s="21"/>
      <c r="H9" s="21"/>
      <c r="I9" s="21"/>
      <c r="J9" s="21"/>
      <c r="K9" s="22"/>
    </row>
    <row r="10" spans="1:11" ht="13.5">
      <c r="A10" s="14"/>
      <c r="B10" s="15" t="s">
        <v>11</v>
      </c>
      <c r="C10" s="16">
        <f>'[2]ISP'!$C$56/100</f>
        <v>4.809229789000001</v>
      </c>
      <c r="D10" s="16">
        <f>'[2]ISP'!$D$56/100</f>
        <v>139.150915119</v>
      </c>
      <c r="E10" s="16">
        <v>16.255166532999997</v>
      </c>
      <c r="F10" s="17">
        <f>'[2]ISP'!$E$56</f>
        <v>44</v>
      </c>
      <c r="G10" s="17">
        <f>'[2]ISP'!$F$56</f>
        <v>1393</v>
      </c>
      <c r="H10" s="17">
        <v>1798</v>
      </c>
      <c r="I10" s="17"/>
      <c r="J10" s="17"/>
      <c r="K10" s="18"/>
    </row>
    <row r="11" spans="1:11" ht="13.5">
      <c r="A11" s="14"/>
      <c r="B11" s="15" t="s">
        <v>12</v>
      </c>
      <c r="C11" s="16">
        <f>'[2]INSP'!$C$56/100</f>
        <v>41.628342752</v>
      </c>
      <c r="D11" s="16">
        <f>'[2]INSP'!$D$56/100</f>
        <v>340.57432468700006</v>
      </c>
      <c r="E11" s="16">
        <v>440.2989627230001</v>
      </c>
      <c r="F11" s="17">
        <f>'[2]INSP'!$E$56</f>
        <v>18997</v>
      </c>
      <c r="G11" s="17">
        <f>'[2]INSP'!$F$56</f>
        <v>145948</v>
      </c>
      <c r="H11" s="17">
        <v>179349</v>
      </c>
      <c r="I11" s="17"/>
      <c r="J11" s="17"/>
      <c r="K11" s="18"/>
    </row>
    <row r="12" spans="1:11" ht="13.5">
      <c r="A12" s="14"/>
      <c r="B12" s="15" t="s">
        <v>13</v>
      </c>
      <c r="C12" s="16">
        <f>'[2]GSP'!$C$76/100</f>
        <v>0.07779986800000001</v>
      </c>
      <c r="D12" s="16">
        <f>'[2]GSP'!$D$76/100</f>
        <v>0.692753996</v>
      </c>
      <c r="E12" s="16">
        <v>1.769108442</v>
      </c>
      <c r="F12" s="17">
        <f>'[2]GSP'!$E$76</f>
        <v>0</v>
      </c>
      <c r="G12" s="17">
        <f>'[2]GSP'!$F$76</f>
        <v>0</v>
      </c>
      <c r="H12" s="17">
        <v>0</v>
      </c>
      <c r="I12" s="17">
        <f>'[2]GSP'!$G$76</f>
        <v>16</v>
      </c>
      <c r="J12" s="17">
        <f>'[2]GSP'!$H$76</f>
        <v>130</v>
      </c>
      <c r="K12" s="18">
        <v>350</v>
      </c>
    </row>
    <row r="13" spans="1:11" ht="13.5">
      <c r="A13" s="14"/>
      <c r="B13" s="15" t="s">
        <v>14</v>
      </c>
      <c r="C13" s="16">
        <f>'[2]GNSP'!$C$76/100</f>
        <v>0</v>
      </c>
      <c r="D13" s="16">
        <f>'[2]GNSP'!$D$76/100</f>
        <v>0</v>
      </c>
      <c r="E13" s="16">
        <v>0</v>
      </c>
      <c r="F13" s="17">
        <f>'[2]GNSP'!$E$76</f>
        <v>0</v>
      </c>
      <c r="G13" s="17">
        <f>'[2]GNSP'!$F$76</f>
        <v>0</v>
      </c>
      <c r="H13" s="17">
        <v>0</v>
      </c>
      <c r="I13" s="17">
        <f>'[2]GNSP'!$G$76</f>
        <v>0</v>
      </c>
      <c r="J13" s="17">
        <f>'[2]GNSP'!$H$76</f>
        <v>0</v>
      </c>
      <c r="K13" s="18">
        <v>0</v>
      </c>
    </row>
    <row r="14" spans="1:11" ht="13.5">
      <c r="A14" s="14">
        <v>3</v>
      </c>
      <c r="B14" s="19" t="s">
        <v>16</v>
      </c>
      <c r="C14" s="20"/>
      <c r="D14" s="20"/>
      <c r="E14" s="20"/>
      <c r="F14" s="21"/>
      <c r="G14" s="21"/>
      <c r="H14" s="21"/>
      <c r="I14" s="21"/>
      <c r="J14" s="21"/>
      <c r="K14" s="22"/>
    </row>
    <row r="15" spans="1:11" ht="13.5">
      <c r="A15" s="14"/>
      <c r="B15" s="15" t="s">
        <v>11</v>
      </c>
      <c r="C15" s="16">
        <f>'[3]ISP'!$C$56/100</f>
        <v>16.723377975000005</v>
      </c>
      <c r="D15" s="16">
        <f>'[3]ISP'!$D$56/100</f>
        <v>106.34447221900004</v>
      </c>
      <c r="E15" s="16">
        <v>220.29508712499998</v>
      </c>
      <c r="F15" s="17">
        <f>'[3]ISP'!$E$56</f>
        <v>1568</v>
      </c>
      <c r="G15" s="17">
        <f>'[3]ISP'!$F$56</f>
        <v>14681</v>
      </c>
      <c r="H15" s="17">
        <v>28017</v>
      </c>
      <c r="I15" s="17"/>
      <c r="J15" s="17"/>
      <c r="K15" s="18"/>
    </row>
    <row r="16" spans="1:11" ht="13.5">
      <c r="A16" s="14"/>
      <c r="B16" s="15" t="s">
        <v>12</v>
      </c>
      <c r="C16" s="23">
        <f>'[3]INSP'!$C$56/100</f>
        <v>93.76385710000005</v>
      </c>
      <c r="D16" s="23">
        <f>'[3]INSP'!$D$56/100</f>
        <v>760.6534713820001</v>
      </c>
      <c r="E16" s="23">
        <v>819.584879772</v>
      </c>
      <c r="F16" s="24">
        <f>'[3]INSP'!$E$56</f>
        <v>72563</v>
      </c>
      <c r="G16" s="24">
        <f>'[3]INSP'!$F$56</f>
        <v>603274</v>
      </c>
      <c r="H16" s="24">
        <v>808751</v>
      </c>
      <c r="I16" s="24"/>
      <c r="J16" s="24"/>
      <c r="K16" s="25"/>
    </row>
    <row r="17" spans="1:11" ht="13.5">
      <c r="A17" s="14"/>
      <c r="B17" s="15" t="s">
        <v>13</v>
      </c>
      <c r="C17" s="16">
        <f>'[3]GSP'!$C$76/100</f>
        <v>5.1026636678373505</v>
      </c>
      <c r="D17" s="16">
        <f>'[3]GSP'!$D$76/100</f>
        <v>31.28486315693778</v>
      </c>
      <c r="E17" s="16">
        <v>31.331373280252727</v>
      </c>
      <c r="F17" s="17">
        <f>'[3]GSP'!$E$76</f>
        <v>21</v>
      </c>
      <c r="G17" s="17">
        <f>'[3]GSP'!$F$76</f>
        <v>179</v>
      </c>
      <c r="H17" s="17">
        <v>166</v>
      </c>
      <c r="I17" s="17">
        <f>'[3]GSP'!$G$76</f>
        <v>85695</v>
      </c>
      <c r="J17" s="17">
        <f>'[3]GSP'!$H$76</f>
        <v>1047253</v>
      </c>
      <c r="K17" s="18">
        <v>914943</v>
      </c>
    </row>
    <row r="18" spans="1:11" ht="13.5">
      <c r="A18" s="14"/>
      <c r="B18" s="15" t="s">
        <v>14</v>
      </c>
      <c r="C18" s="16">
        <f>'[3]GNSP'!$C$76/100</f>
        <v>16.15027004491349</v>
      </c>
      <c r="D18" s="16">
        <f>'[3]GNSP'!$D$76/100</f>
        <v>145.2136112259152</v>
      </c>
      <c r="E18" s="16">
        <v>144.0435272761447</v>
      </c>
      <c r="F18" s="17">
        <f>'[3]GNSP'!$E$76</f>
        <v>2</v>
      </c>
      <c r="G18" s="17">
        <f>'[3]GNSP'!$F$76</f>
        <v>140</v>
      </c>
      <c r="H18" s="17">
        <v>160</v>
      </c>
      <c r="I18" s="17">
        <f>'[3]GNSP'!$G$76</f>
        <v>31747</v>
      </c>
      <c r="J18" s="17">
        <f>'[3]GNSP'!$H$76</f>
        <v>143403</v>
      </c>
      <c r="K18" s="18">
        <v>232342</v>
      </c>
    </row>
    <row r="19" spans="1:11" ht="13.5">
      <c r="A19" s="14">
        <v>4</v>
      </c>
      <c r="B19" s="19" t="s">
        <v>17</v>
      </c>
      <c r="C19" s="20"/>
      <c r="D19" s="20"/>
      <c r="E19" s="20"/>
      <c r="F19" s="21"/>
      <c r="G19" s="21"/>
      <c r="H19" s="21"/>
      <c r="I19" s="21"/>
      <c r="J19" s="21"/>
      <c r="K19" s="22"/>
    </row>
    <row r="20" spans="1:11" ht="13.5">
      <c r="A20" s="14"/>
      <c r="B20" s="15" t="s">
        <v>11</v>
      </c>
      <c r="C20" s="16">
        <f>'[4]ISP'!$C$56/100</f>
        <v>62.172892438000005</v>
      </c>
      <c r="D20" s="16">
        <f>'[4]ISP'!$D$56/100</f>
        <v>286.550981269</v>
      </c>
      <c r="E20" s="16">
        <v>1004.4449550090001</v>
      </c>
      <c r="F20" s="17">
        <f>'[4]ISP'!$E$56</f>
        <v>3247</v>
      </c>
      <c r="G20" s="17">
        <f>'[4]ISP'!$F$56</f>
        <v>18619</v>
      </c>
      <c r="H20" s="17">
        <v>78165</v>
      </c>
      <c r="I20" s="17"/>
      <c r="J20" s="17"/>
      <c r="K20" s="18"/>
    </row>
    <row r="21" spans="1:11" ht="13.5">
      <c r="A21" s="14"/>
      <c r="B21" s="15" t="s">
        <v>12</v>
      </c>
      <c r="C21" s="16">
        <f>'[4]INSP'!$C$56/100</f>
        <v>143.68651558699966</v>
      </c>
      <c r="D21" s="16">
        <f>'[4]INSP'!$D$56/100</f>
        <v>1613.370316982</v>
      </c>
      <c r="E21" s="16">
        <v>1310.771674798001</v>
      </c>
      <c r="F21" s="17">
        <f>'[4]INSP'!$E$56</f>
        <v>53442</v>
      </c>
      <c r="G21" s="17">
        <f>'[4]INSP'!$F$56</f>
        <v>611941</v>
      </c>
      <c r="H21" s="17">
        <v>562686</v>
      </c>
      <c r="I21" s="17"/>
      <c r="J21" s="17"/>
      <c r="K21" s="18"/>
    </row>
    <row r="22" spans="1:13" ht="13.5">
      <c r="A22" s="14"/>
      <c r="B22" s="15" t="s">
        <v>13</v>
      </c>
      <c r="C22" s="16">
        <f>'[4]GSP'!$C$76/100</f>
        <v>84.67698999999999</v>
      </c>
      <c r="D22" s="16">
        <f>'[4]GSP'!$D$76/100</f>
        <v>1590.912416227</v>
      </c>
      <c r="E22" s="16">
        <v>1617.1980909290003</v>
      </c>
      <c r="F22" s="17">
        <f>'[4]GSP'!$E$76</f>
        <v>6</v>
      </c>
      <c r="G22" s="17">
        <f>'[4]GSP'!$F$76</f>
        <v>69</v>
      </c>
      <c r="H22" s="17">
        <v>115</v>
      </c>
      <c r="I22" s="17">
        <f>'[4]GSP'!$G$76</f>
        <v>14878</v>
      </c>
      <c r="J22" s="17">
        <f>'[4]GSP'!$H$76</f>
        <v>202400</v>
      </c>
      <c r="K22" s="18">
        <v>151331</v>
      </c>
      <c r="M22" s="26"/>
    </row>
    <row r="23" spans="1:11" ht="13.5">
      <c r="A23" s="14"/>
      <c r="B23" s="15" t="s">
        <v>14</v>
      </c>
      <c r="C23" s="16">
        <f>'[4]GNSP'!$C$76/100</f>
        <v>19.080728817999976</v>
      </c>
      <c r="D23" s="16">
        <f>'[4]GNSP'!$D$76/100</f>
        <v>194.72255115599998</v>
      </c>
      <c r="E23" s="16">
        <v>144.49785025699998</v>
      </c>
      <c r="F23" s="17">
        <f>'[4]GNSP'!$E$76</f>
        <v>12</v>
      </c>
      <c r="G23" s="17">
        <f>'[4]GNSP'!$F$76</f>
        <v>104</v>
      </c>
      <c r="H23" s="17">
        <v>121</v>
      </c>
      <c r="I23" s="17">
        <f>'[4]GNSP'!$G$76</f>
        <v>53901</v>
      </c>
      <c r="J23" s="17">
        <f>'[4]GNSP'!$H$76</f>
        <v>621369</v>
      </c>
      <c r="K23" s="18">
        <v>715573</v>
      </c>
    </row>
    <row r="24" spans="1:11" ht="13.5">
      <c r="A24" s="14">
        <v>5</v>
      </c>
      <c r="B24" s="19" t="s">
        <v>18</v>
      </c>
      <c r="C24" s="20"/>
      <c r="D24" s="20"/>
      <c r="E24" s="20"/>
      <c r="F24" s="21"/>
      <c r="G24" s="21"/>
      <c r="H24" s="21"/>
      <c r="I24" s="21"/>
      <c r="J24" s="21"/>
      <c r="K24" s="22"/>
    </row>
    <row r="25" spans="1:11" ht="13.5">
      <c r="A25" s="14"/>
      <c r="B25" s="15" t="s">
        <v>11</v>
      </c>
      <c r="C25" s="23">
        <f>'[5]ISP'!$C$56/100</f>
        <v>2.9582599999999997</v>
      </c>
      <c r="D25" s="23">
        <f>'[5]ISP'!$D$56/100</f>
        <v>25.3458938</v>
      </c>
      <c r="E25" s="23">
        <v>109.461301</v>
      </c>
      <c r="F25" s="24">
        <f>'[5]ISP'!$E$56</f>
        <v>149</v>
      </c>
      <c r="G25" s="24">
        <f>'[5]ISP'!$F$56</f>
        <v>1923</v>
      </c>
      <c r="H25" s="24">
        <v>8130</v>
      </c>
      <c r="I25" s="24"/>
      <c r="J25" s="24"/>
      <c r="K25" s="25"/>
    </row>
    <row r="26" spans="1:11" ht="13.5">
      <c r="A26" s="14"/>
      <c r="B26" s="15" t="s">
        <v>12</v>
      </c>
      <c r="C26" s="16">
        <f>'[5]INSP'!$C$56/100</f>
        <v>24.349171600000005</v>
      </c>
      <c r="D26" s="16">
        <f>'[5]INSP'!$D$56/100</f>
        <v>233.66719121800006</v>
      </c>
      <c r="E26" s="16">
        <v>480.22669943399995</v>
      </c>
      <c r="F26" s="17">
        <f>'[5]INSP'!$E$56</f>
        <v>11140</v>
      </c>
      <c r="G26" s="17">
        <f>'[5]INSP'!$F$56</f>
        <v>107737</v>
      </c>
      <c r="H26" s="17">
        <v>219057</v>
      </c>
      <c r="I26" s="17"/>
      <c r="J26" s="17"/>
      <c r="K26" s="18"/>
    </row>
    <row r="27" spans="1:11" ht="13.5">
      <c r="A27" s="14"/>
      <c r="B27" s="15" t="s">
        <v>13</v>
      </c>
      <c r="C27" s="16">
        <f>'[5]GSP'!$C$76/100</f>
        <v>9.69526620599884</v>
      </c>
      <c r="D27" s="16">
        <f>'[5]GSP'!$D$76/100</f>
        <v>84.65003711299602</v>
      </c>
      <c r="E27" s="16">
        <v>57.31735290299509</v>
      </c>
      <c r="F27" s="17">
        <f>'[5]GSP'!$E$76</f>
        <v>0</v>
      </c>
      <c r="G27" s="17">
        <f>'[5]GSP'!$F$76</f>
        <v>2</v>
      </c>
      <c r="H27" s="17">
        <v>5</v>
      </c>
      <c r="I27" s="17">
        <f>'[5]GSP'!$G$76</f>
        <v>14370</v>
      </c>
      <c r="J27" s="17">
        <f>'[5]GSP'!$H$76</f>
        <v>130399</v>
      </c>
      <c r="K27" s="18">
        <v>109991</v>
      </c>
    </row>
    <row r="28" spans="1:11" ht="13.5">
      <c r="A28" s="14"/>
      <c r="B28" s="15" t="s">
        <v>14</v>
      </c>
      <c r="C28" s="23">
        <f>'[5]GNSP'!$C$76/100</f>
        <v>5.386385926999999</v>
      </c>
      <c r="D28" s="23">
        <f>'[5]GNSP'!$D$76/100</f>
        <v>97.575555837</v>
      </c>
      <c r="E28" s="23">
        <v>98.157928388</v>
      </c>
      <c r="F28" s="24">
        <f>'[5]GNSP'!$E$76</f>
        <v>8</v>
      </c>
      <c r="G28" s="27">
        <f>+'[5]GNSP'!$F$76</f>
        <v>108</v>
      </c>
      <c r="H28" s="24">
        <v>66</v>
      </c>
      <c r="I28" s="24">
        <f>'[5]GNSP'!$G$76</f>
        <v>899</v>
      </c>
      <c r="J28" s="28">
        <f>+'[5]GNSP'!$H$76</f>
        <v>198951</v>
      </c>
      <c r="K28" s="25">
        <v>337904</v>
      </c>
    </row>
    <row r="29" spans="1:11" ht="13.5">
      <c r="A29" s="14">
        <v>6</v>
      </c>
      <c r="B29" s="29" t="s">
        <v>19</v>
      </c>
      <c r="C29" s="20"/>
      <c r="D29" s="20"/>
      <c r="E29" s="20"/>
      <c r="F29" s="21"/>
      <c r="G29" s="21"/>
      <c r="H29" s="21"/>
      <c r="I29" s="21"/>
      <c r="J29" s="21"/>
      <c r="K29" s="22"/>
    </row>
    <row r="30" spans="1:11" ht="13.5">
      <c r="A30" s="14"/>
      <c r="B30" s="15" t="s">
        <v>11</v>
      </c>
      <c r="C30" s="16">
        <f>'[6]ISP'!$C$56/100</f>
        <v>24.26621138600001</v>
      </c>
      <c r="D30" s="16">
        <f>'[6]ISP'!$D$56/100</f>
        <v>118.953485492</v>
      </c>
      <c r="E30" s="16">
        <v>165.816159129</v>
      </c>
      <c r="F30" s="17">
        <f>'[6]ISP'!$E$56</f>
        <v>50933</v>
      </c>
      <c r="G30" s="17">
        <f>'[6]ISP'!$F$56</f>
        <v>163780</v>
      </c>
      <c r="H30" s="17">
        <v>21530</v>
      </c>
      <c r="I30" s="17"/>
      <c r="J30" s="17"/>
      <c r="K30" s="18"/>
    </row>
    <row r="31" spans="1:11" ht="13.5">
      <c r="A31" s="14"/>
      <c r="B31" s="15" t="s">
        <v>12</v>
      </c>
      <c r="C31" s="16">
        <f>'[6]INSP'!$C$56/100</f>
        <v>322.1273336749999</v>
      </c>
      <c r="D31" s="16">
        <f>'[6]INSP'!$D$56/100</f>
        <v>2242.3967791729997</v>
      </c>
      <c r="E31" s="16">
        <v>1919.0229346520002</v>
      </c>
      <c r="F31" s="17">
        <f>'[6]INSP'!$E$56</f>
        <v>89123</v>
      </c>
      <c r="G31" s="17">
        <f>'[6]INSP'!$F$56</f>
        <v>575569</v>
      </c>
      <c r="H31" s="17">
        <v>458438</v>
      </c>
      <c r="I31" s="17"/>
      <c r="J31" s="17"/>
      <c r="K31" s="18"/>
    </row>
    <row r="32" spans="1:11" ht="13.5">
      <c r="A32" s="14"/>
      <c r="B32" s="15" t="s">
        <v>13</v>
      </c>
      <c r="C32" s="23">
        <f>'[6]GSP'!$C$76/100</f>
        <v>91.045524016</v>
      </c>
      <c r="D32" s="23">
        <f>'[6]GSP'!$D$76/100</f>
        <v>643.674212359</v>
      </c>
      <c r="E32" s="23">
        <v>429.7459159068042</v>
      </c>
      <c r="F32" s="24">
        <f>'[6]GSP'!$E$76</f>
        <v>33</v>
      </c>
      <c r="G32" s="24">
        <f>'[6]GSP'!$F$76</f>
        <v>350</v>
      </c>
      <c r="H32" s="24">
        <v>276</v>
      </c>
      <c r="I32" s="24">
        <f>'[6]GSP'!$G$76</f>
        <v>72935</v>
      </c>
      <c r="J32" s="24">
        <f>'[6]GSP'!$H$76</f>
        <v>1033532</v>
      </c>
      <c r="K32" s="25">
        <v>823671</v>
      </c>
    </row>
    <row r="33" spans="1:11" ht="13.5">
      <c r="A33" s="14"/>
      <c r="B33" s="15" t="s">
        <v>14</v>
      </c>
      <c r="C33" s="23">
        <f>'[6]GNSP'!$C$76/100</f>
        <v>0</v>
      </c>
      <c r="D33" s="23">
        <f>'[6]GNSP'!$D$76/100</f>
        <v>-0.013420856000000002</v>
      </c>
      <c r="E33" s="23">
        <v>185.81731067599998</v>
      </c>
      <c r="F33" s="24">
        <f>'[6]GNSP'!$E$76</f>
        <v>0</v>
      </c>
      <c r="G33" s="24">
        <f>'[6]GNSP'!$F$76</f>
        <v>0</v>
      </c>
      <c r="H33" s="24">
        <v>11</v>
      </c>
      <c r="I33" s="24">
        <f>'[6]GNSP'!$G$76</f>
        <v>0</v>
      </c>
      <c r="J33" s="24">
        <f>'[6]GNSP'!$H$76</f>
        <v>12</v>
      </c>
      <c r="K33" s="25">
        <v>2699</v>
      </c>
    </row>
    <row r="34" spans="1:11" ht="13.5">
      <c r="A34" s="14">
        <v>7</v>
      </c>
      <c r="B34" s="19" t="s">
        <v>20</v>
      </c>
      <c r="C34" s="20"/>
      <c r="D34" s="20"/>
      <c r="E34" s="20"/>
      <c r="F34" s="21"/>
      <c r="G34" s="21"/>
      <c r="H34" s="21"/>
      <c r="I34" s="21"/>
      <c r="J34" s="21"/>
      <c r="K34" s="22"/>
    </row>
    <row r="35" spans="1:11" ht="13.5">
      <c r="A35" s="14"/>
      <c r="B35" s="15" t="s">
        <v>11</v>
      </c>
      <c r="C35" s="16">
        <f>'[7]ISP'!$C$56/100</f>
        <v>10.29799695700001</v>
      </c>
      <c r="D35" s="23">
        <f>'[7]ISP'!$D$56/100</f>
        <v>86.052778536</v>
      </c>
      <c r="E35" s="23">
        <v>213.59546737199992</v>
      </c>
      <c r="F35" s="17">
        <f>'[7]ISP'!$E$56</f>
        <v>331</v>
      </c>
      <c r="G35" s="24">
        <f>'[7]ISP'!$F$56</f>
        <v>4250</v>
      </c>
      <c r="H35" s="24">
        <v>13008</v>
      </c>
      <c r="I35" s="17"/>
      <c r="J35" s="24"/>
      <c r="K35" s="25"/>
    </row>
    <row r="36" spans="1:11" ht="13.5">
      <c r="A36" s="14"/>
      <c r="B36" s="15" t="s">
        <v>12</v>
      </c>
      <c r="C36" s="23">
        <f>'[7]INSP'!$C$56/100</f>
        <v>353.48687395499996</v>
      </c>
      <c r="D36" s="23">
        <f>'[7]INSP'!$D$56/100</f>
        <v>2410.955318582</v>
      </c>
      <c r="E36" s="23">
        <v>2094.237108306</v>
      </c>
      <c r="F36" s="24">
        <f>'[7]INSP'!$E$56</f>
        <v>99582</v>
      </c>
      <c r="G36" s="24">
        <f>'[7]INSP'!$F$56</f>
        <v>745103</v>
      </c>
      <c r="H36" s="24">
        <v>860212</v>
      </c>
      <c r="I36" s="24"/>
      <c r="J36" s="24"/>
      <c r="K36" s="25"/>
    </row>
    <row r="37" spans="1:11" ht="13.5">
      <c r="A37" s="14"/>
      <c r="B37" s="15" t="s">
        <v>13</v>
      </c>
      <c r="C37" s="30">
        <f>'[7]GSP'!$C$76/100</f>
        <v>23.282358429776</v>
      </c>
      <c r="D37" s="30">
        <f>'[7]GSP'!$D$76/100</f>
        <v>408.9067823367729</v>
      </c>
      <c r="E37" s="30">
        <v>433.99742470999985</v>
      </c>
      <c r="F37" s="31">
        <f>'[7]GSP'!$E$76</f>
        <v>16</v>
      </c>
      <c r="G37" s="31">
        <f>'[7]GSP'!$F$76</f>
        <v>148</v>
      </c>
      <c r="H37" s="31">
        <v>151</v>
      </c>
      <c r="I37" s="31">
        <f>'[7]GSP'!$G$76</f>
        <v>58277</v>
      </c>
      <c r="J37" s="31">
        <f>'[7]GSP'!$H$76</f>
        <v>1180101</v>
      </c>
      <c r="K37" s="32">
        <v>1537383</v>
      </c>
    </row>
    <row r="38" spans="1:11" ht="13.5">
      <c r="A38" s="14"/>
      <c r="B38" s="15" t="s">
        <v>14</v>
      </c>
      <c r="C38" s="16">
        <f>'[7]GNSP'!$C$76/100</f>
        <v>3.5913018379999992</v>
      </c>
      <c r="D38" s="16">
        <f>'[7]GNSP'!$D$76/100</f>
        <v>620.6841650013774</v>
      </c>
      <c r="E38" s="33">
        <v>802.8658674500001</v>
      </c>
      <c r="F38" s="17">
        <f>'[7]GNSP'!$E$76</f>
        <v>0</v>
      </c>
      <c r="G38" s="17">
        <f>'[7]GNSP'!$F$76</f>
        <v>12</v>
      </c>
      <c r="H38" s="34">
        <v>35</v>
      </c>
      <c r="I38" s="17">
        <f>'[7]GNSP'!$G$76</f>
        <v>-20</v>
      </c>
      <c r="J38" s="17">
        <f>'[7]GNSP'!$H$76</f>
        <v>87245</v>
      </c>
      <c r="K38" s="35">
        <v>522700</v>
      </c>
    </row>
    <row r="39" spans="1:36" s="37" customFormat="1" ht="13.5">
      <c r="A39" s="14">
        <v>8</v>
      </c>
      <c r="B39" s="19" t="s">
        <v>21</v>
      </c>
      <c r="C39" s="20"/>
      <c r="D39" s="20"/>
      <c r="E39" s="20"/>
      <c r="F39" s="21"/>
      <c r="G39" s="21"/>
      <c r="H39" s="21"/>
      <c r="I39" s="21"/>
      <c r="J39" s="21"/>
      <c r="K39" s="22"/>
      <c r="L39" s="36"/>
      <c r="M39" s="36"/>
      <c r="N39" s="36"/>
      <c r="O39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36" s="37" customFormat="1" ht="13.5">
      <c r="A40" s="14"/>
      <c r="B40" s="15" t="s">
        <v>11</v>
      </c>
      <c r="C40" s="38">
        <f>'[8]ISP'!$C$56/100</f>
        <v>1.703035234</v>
      </c>
      <c r="D40" s="38">
        <f>'[8]ISP'!$D$56/100</f>
        <v>13.33867164159285</v>
      </c>
      <c r="E40" s="38">
        <v>63.97380750700001</v>
      </c>
      <c r="F40" s="39">
        <f>'[8]ISP'!$E$56</f>
        <v>85</v>
      </c>
      <c r="G40" s="39">
        <f>'[8]ISP'!$F$56</f>
        <v>789</v>
      </c>
      <c r="H40" s="39">
        <v>1390</v>
      </c>
      <c r="I40" s="39"/>
      <c r="J40" s="39"/>
      <c r="K40" s="40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s="37" customFormat="1" ht="13.5">
      <c r="A41" s="14"/>
      <c r="B41" s="15" t="s">
        <v>12</v>
      </c>
      <c r="C41" s="38">
        <f>'[8]INSP'!$C$56/100</f>
        <v>89.593714762</v>
      </c>
      <c r="D41" s="38">
        <f>'[8]INSP'!$D$56/100</f>
        <v>743.0954588784682</v>
      </c>
      <c r="E41" s="38">
        <v>848.4763463330866</v>
      </c>
      <c r="F41" s="39">
        <f>'[8]INSP'!$E$56</f>
        <v>42763</v>
      </c>
      <c r="G41" s="39">
        <f>'[8]INSP'!$F$56</f>
        <v>404063</v>
      </c>
      <c r="H41" s="39">
        <v>653698</v>
      </c>
      <c r="I41" s="39"/>
      <c r="J41" s="39"/>
      <c r="K41" s="40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36" s="37" customFormat="1" ht="13.5">
      <c r="A42" s="14"/>
      <c r="B42" s="15" t="s">
        <v>13</v>
      </c>
      <c r="C42" s="38">
        <f>'[8]GSP'!$C$76/100</f>
        <v>0.564799475</v>
      </c>
      <c r="D42" s="38">
        <f>'[8]GSP'!$D$76/100</f>
        <v>4.867739762</v>
      </c>
      <c r="E42" s="38">
        <v>3.397802394</v>
      </c>
      <c r="F42" s="39">
        <f>'[8]GSP'!$E$76</f>
        <v>0</v>
      </c>
      <c r="G42" s="39">
        <f>'[8]GSP'!$F$76</f>
        <v>1</v>
      </c>
      <c r="H42" s="39">
        <v>1</v>
      </c>
      <c r="I42" s="39">
        <f>'[8]GSP'!$G$76</f>
        <v>151</v>
      </c>
      <c r="J42" s="39">
        <f>'[8]GSP'!$H$76</f>
        <v>1049</v>
      </c>
      <c r="K42" s="40">
        <v>710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s="37" customFormat="1" ht="13.5">
      <c r="A43" s="14"/>
      <c r="B43" s="15" t="s">
        <v>14</v>
      </c>
      <c r="C43" s="16">
        <f>'[8]GNSP'!$C$76/100</f>
        <v>20.642340575000002</v>
      </c>
      <c r="D43" s="16">
        <f>'[8]GNSP'!$D$76/100</f>
        <v>492.83453902499997</v>
      </c>
      <c r="E43" s="16">
        <v>479.05495610299994</v>
      </c>
      <c r="F43" s="17">
        <f>'[8]GNSP'!$E$76</f>
        <v>30</v>
      </c>
      <c r="G43" s="17">
        <f>'[8]GNSP'!$F$76</f>
        <v>342</v>
      </c>
      <c r="H43" s="17">
        <v>288</v>
      </c>
      <c r="I43" s="17">
        <f>'[8]GNSP'!$G$76</f>
        <v>72829</v>
      </c>
      <c r="J43" s="17">
        <f>'[8]GNSP'!$H$76</f>
        <v>659796</v>
      </c>
      <c r="K43" s="18">
        <v>782027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11" ht="13.5">
      <c r="A44" s="14">
        <v>9</v>
      </c>
      <c r="B44" s="19" t="s">
        <v>22</v>
      </c>
      <c r="C44" s="20"/>
      <c r="D44" s="20"/>
      <c r="E44" s="10"/>
      <c r="F44" s="21"/>
      <c r="G44" s="21"/>
      <c r="H44" s="12"/>
      <c r="I44" s="21"/>
      <c r="J44" s="21"/>
      <c r="K44" s="13"/>
    </row>
    <row r="45" spans="1:11" ht="13.5">
      <c r="A45" s="14"/>
      <c r="B45" s="15" t="s">
        <v>11</v>
      </c>
      <c r="C45" s="23">
        <f>'[9]ISP'!$C$56/100</f>
        <v>2.7045781000000004</v>
      </c>
      <c r="D45" s="23">
        <f>'[9]ISP'!$D$56/100</f>
        <v>9.897751800000002</v>
      </c>
      <c r="E45" s="23">
        <v>32.732205</v>
      </c>
      <c r="F45" s="24">
        <f>'[9]ISP'!$E$56</f>
        <v>68</v>
      </c>
      <c r="G45" s="24">
        <f>'[9]ISP'!$F$56</f>
        <v>859</v>
      </c>
      <c r="H45" s="24">
        <v>6885</v>
      </c>
      <c r="I45" s="24"/>
      <c r="J45" s="24"/>
      <c r="K45" s="25"/>
    </row>
    <row r="46" spans="1:11" ht="13.5">
      <c r="A46" s="14"/>
      <c r="B46" s="15" t="s">
        <v>12</v>
      </c>
      <c r="C46" s="23">
        <f>'[9]INSP'!$C$56/100</f>
        <v>34.8230121</v>
      </c>
      <c r="D46" s="23">
        <f>'[9]INSP'!$D$56/100</f>
        <v>272.4178351</v>
      </c>
      <c r="E46" s="23">
        <v>323.12876220000004</v>
      </c>
      <c r="F46" s="24">
        <f>'[9]INSP'!$E$56</f>
        <v>10789</v>
      </c>
      <c r="G46" s="24">
        <f>'[9]INSP'!$F$56</f>
        <v>101765</v>
      </c>
      <c r="H46" s="24">
        <v>114462</v>
      </c>
      <c r="I46" s="24"/>
      <c r="J46" s="24"/>
      <c r="K46" s="25"/>
    </row>
    <row r="47" spans="1:11" ht="13.5">
      <c r="A47" s="14"/>
      <c r="B47" s="15" t="s">
        <v>13</v>
      </c>
      <c r="C47" s="23">
        <f>'[9]GSP'!$C$76/100</f>
        <v>0.0782224</v>
      </c>
      <c r="D47" s="23">
        <f>'[9]GSP'!$D$76/100</f>
        <v>0.5514331026699894</v>
      </c>
      <c r="E47" s="23">
        <v>0.7244439</v>
      </c>
      <c r="F47" s="24">
        <f>'[9]GSP'!$E$76</f>
        <v>0</v>
      </c>
      <c r="G47" s="24">
        <f>'[9]GSP'!$F$76</f>
        <v>0</v>
      </c>
      <c r="H47" s="24">
        <v>0</v>
      </c>
      <c r="I47" s="24">
        <f>'[9]GSP'!$G$76</f>
        <v>92</v>
      </c>
      <c r="J47" s="24">
        <f>'[9]GSP'!$H$76</f>
        <v>859</v>
      </c>
      <c r="K47" s="25">
        <v>2566</v>
      </c>
    </row>
    <row r="48" spans="1:11" ht="13.5">
      <c r="A48" s="14"/>
      <c r="B48" s="15" t="s">
        <v>14</v>
      </c>
      <c r="C48" s="23">
        <f>'[9]GNSP'!$C$76/100</f>
        <v>9.49264363411491</v>
      </c>
      <c r="D48" s="23">
        <f>'[9]GNSP'!$D$76/100</f>
        <v>150.05222870841158</v>
      </c>
      <c r="E48" s="23">
        <v>180.17677115883998</v>
      </c>
      <c r="F48" s="24">
        <f>'[9]GNSP'!$E$76</f>
        <v>4</v>
      </c>
      <c r="G48" s="24">
        <f>'[9]GNSP'!$F$76</f>
        <v>101</v>
      </c>
      <c r="H48" s="24">
        <v>84</v>
      </c>
      <c r="I48" s="24">
        <f>'[9]GNSP'!$G$76</f>
        <v>32727</v>
      </c>
      <c r="J48" s="24">
        <f>'[9]GNSP'!$H$76</f>
        <v>422730</v>
      </c>
      <c r="K48" s="25">
        <v>-807734</v>
      </c>
    </row>
    <row r="49" spans="1:11" ht="13.5">
      <c r="A49" s="14">
        <v>10</v>
      </c>
      <c r="B49" s="19" t="s">
        <v>23</v>
      </c>
      <c r="C49" s="20"/>
      <c r="D49" s="20"/>
      <c r="E49" s="20"/>
      <c r="F49" s="21"/>
      <c r="G49" s="21"/>
      <c r="H49" s="21"/>
      <c r="I49" s="21"/>
      <c r="J49" s="21"/>
      <c r="K49" s="22"/>
    </row>
    <row r="50" spans="1:11" ht="13.5">
      <c r="A50" s="14"/>
      <c r="B50" s="15" t="s">
        <v>11</v>
      </c>
      <c r="C50" s="16">
        <f>'[10]ISP'!$C$56/100</f>
        <v>25.326998900000003</v>
      </c>
      <c r="D50" s="16">
        <f>'[10]ISP'!$D$56/100</f>
        <v>114.17859485999999</v>
      </c>
      <c r="E50" s="16">
        <v>219.34035400000002</v>
      </c>
      <c r="F50" s="17">
        <f>'[10]ISP'!$E$56</f>
        <v>2921</v>
      </c>
      <c r="G50" s="17">
        <f>'[10]ISP'!$F$56</f>
        <v>6730</v>
      </c>
      <c r="H50" s="17">
        <v>12873</v>
      </c>
      <c r="I50" s="17"/>
      <c r="J50" s="17"/>
      <c r="K50" s="18"/>
    </row>
    <row r="51" spans="1:11" ht="13.5">
      <c r="A51" s="14"/>
      <c r="B51" s="15" t="s">
        <v>12</v>
      </c>
      <c r="C51" s="16">
        <f>'[10]INSP'!$C$56/100</f>
        <v>37.9177054</v>
      </c>
      <c r="D51" s="16">
        <f>'[10]INSP'!$D$56/100</f>
        <v>288.229904589</v>
      </c>
      <c r="E51" s="16">
        <v>289.77673278</v>
      </c>
      <c r="F51" s="17">
        <f>'[10]INSP'!$E$56</f>
        <v>12354</v>
      </c>
      <c r="G51" s="17">
        <f>'[10]INSP'!$F$56</f>
        <v>104879</v>
      </c>
      <c r="H51" s="17">
        <v>124978</v>
      </c>
      <c r="I51" s="17"/>
      <c r="J51" s="17"/>
      <c r="K51" s="18"/>
    </row>
    <row r="52" spans="1:11" ht="13.5">
      <c r="A52" s="14"/>
      <c r="B52" s="15" t="s">
        <v>13</v>
      </c>
      <c r="C52" s="16">
        <f>'[10]GSP'!$C$76/100</f>
        <v>18.577335684721614</v>
      </c>
      <c r="D52" s="16">
        <f>'[10]GSP'!$D$76/100</f>
        <v>142.3636848792164</v>
      </c>
      <c r="E52" s="16">
        <v>99.08666394270126</v>
      </c>
      <c r="F52" s="17">
        <f>'[10]GSP'!$E$76</f>
        <v>1</v>
      </c>
      <c r="G52" s="17">
        <f>'[10]GSP'!$F$76</f>
        <v>28</v>
      </c>
      <c r="H52" s="17">
        <v>40</v>
      </c>
      <c r="I52" s="17">
        <f>'[10]GSP'!$G$76</f>
        <v>245135</v>
      </c>
      <c r="J52" s="17">
        <f>'[10]GSP'!$H$76</f>
        <v>2073557</v>
      </c>
      <c r="K52" s="18">
        <v>1073179</v>
      </c>
    </row>
    <row r="53" spans="1:11" ht="13.5">
      <c r="A53" s="14"/>
      <c r="B53" s="15" t="s">
        <v>14</v>
      </c>
      <c r="C53" s="16">
        <f>'[10]GNSP'!$C$76/100</f>
        <v>13.853241460100392</v>
      </c>
      <c r="D53" s="16">
        <f>'[10]GNSP'!$D$76/100</f>
        <v>149.87818806320166</v>
      </c>
      <c r="E53" s="16">
        <v>122.70550101493087</v>
      </c>
      <c r="F53" s="17">
        <f>'[10]GNSP'!$E$76</f>
        <v>65</v>
      </c>
      <c r="G53" s="17">
        <f>'[10]GNSP'!$F$76</f>
        <v>565</v>
      </c>
      <c r="H53" s="17">
        <v>514</v>
      </c>
      <c r="I53" s="17">
        <f>'[10]GNSP'!$G$76</f>
        <v>55177</v>
      </c>
      <c r="J53" s="17">
        <f>'[10]GNSP'!$H$76</f>
        <v>1125490</v>
      </c>
      <c r="K53" s="18">
        <v>1090962</v>
      </c>
    </row>
    <row r="54" spans="1:11" ht="13.5">
      <c r="A54" s="14">
        <v>11</v>
      </c>
      <c r="B54" s="19" t="s">
        <v>24</v>
      </c>
      <c r="C54" s="20"/>
      <c r="D54" s="20"/>
      <c r="E54" s="20"/>
      <c r="F54" s="21"/>
      <c r="G54" s="21"/>
      <c r="H54" s="21"/>
      <c r="I54" s="21"/>
      <c r="J54" s="21"/>
      <c r="K54" s="22"/>
    </row>
    <row r="55" spans="1:11" ht="13.5">
      <c r="A55" s="14"/>
      <c r="B55" s="15" t="s">
        <v>11</v>
      </c>
      <c r="C55" s="16">
        <f>'[11]ISP'!$C$56/100</f>
        <v>16.370015708999905</v>
      </c>
      <c r="D55" s="16">
        <f>'[11]ISP'!$D$56/100</f>
        <v>179.4527223089999</v>
      </c>
      <c r="E55" s="16">
        <v>184.96890824400006</v>
      </c>
      <c r="F55" s="17">
        <f>'[11]ISP'!$E$56</f>
        <v>11</v>
      </c>
      <c r="G55" s="17">
        <f>'[11]ISP'!$F$56</f>
        <v>193</v>
      </c>
      <c r="H55" s="17">
        <v>587</v>
      </c>
      <c r="I55" s="17"/>
      <c r="J55" s="17"/>
      <c r="K55" s="18"/>
    </row>
    <row r="56" spans="1:11" ht="13.5">
      <c r="A56" s="14"/>
      <c r="B56" s="15" t="s">
        <v>12</v>
      </c>
      <c r="C56" s="16">
        <f>'[11]INSP'!$C$56/100</f>
        <v>102.58669010699991</v>
      </c>
      <c r="D56" s="16">
        <f>'[11]INSP'!$D$56/100</f>
        <v>1098.651844579</v>
      </c>
      <c r="E56" s="16">
        <v>1102.8673766389998</v>
      </c>
      <c r="F56" s="17">
        <f>'[11]INSP'!$E$56</f>
        <v>32653</v>
      </c>
      <c r="G56" s="17">
        <f>'[11]INSP'!$F$56</f>
        <v>381750</v>
      </c>
      <c r="H56" s="17">
        <v>440367</v>
      </c>
      <c r="I56" s="17"/>
      <c r="J56" s="17"/>
      <c r="K56" s="18"/>
    </row>
    <row r="57" spans="1:11" ht="13.5">
      <c r="A57" s="14"/>
      <c r="B57" s="15" t="s">
        <v>13</v>
      </c>
      <c r="C57" s="16">
        <f>'[11]GSP'!$C$76/100</f>
        <v>12.446988696000007</v>
      </c>
      <c r="D57" s="16">
        <f>'[11]GSP'!$D$76/100</f>
        <v>111.596243167</v>
      </c>
      <c r="E57" s="16">
        <v>85.739373865</v>
      </c>
      <c r="F57" s="17">
        <f>'[11]GSP'!$E$76</f>
        <v>0</v>
      </c>
      <c r="G57" s="17">
        <f>'[11]GSP'!$F$76</f>
        <v>16</v>
      </c>
      <c r="H57" s="17">
        <v>16</v>
      </c>
      <c r="I57" s="17">
        <f>'[11]GSP'!$G$76</f>
        <v>2551</v>
      </c>
      <c r="J57" s="17">
        <f>'[11]GSP'!$H$76</f>
        <v>55058</v>
      </c>
      <c r="K57" s="18">
        <v>44218</v>
      </c>
    </row>
    <row r="58" spans="1:11" ht="13.5">
      <c r="A58" s="14"/>
      <c r="B58" s="15" t="s">
        <v>14</v>
      </c>
      <c r="C58" s="16">
        <f>'[11]GNSP'!$C$76/100</f>
        <v>5.034353836000009</v>
      </c>
      <c r="D58" s="16">
        <f>'[11]GNSP'!$D$76/100</f>
        <v>30.69500380300001</v>
      </c>
      <c r="E58" s="16">
        <v>41.78876644999998</v>
      </c>
      <c r="F58" s="17">
        <f>'[11]GNSP'!$E$76</f>
        <v>47</v>
      </c>
      <c r="G58" s="17">
        <f>'[11]GNSP'!$F$76</f>
        <v>802</v>
      </c>
      <c r="H58" s="17">
        <v>741</v>
      </c>
      <c r="I58" s="17">
        <f>'[11]GNSP'!$G$76</f>
        <v>956565</v>
      </c>
      <c r="J58" s="17">
        <f>'[11]GNSP'!$H$76</f>
        <v>2487706</v>
      </c>
      <c r="K58" s="18">
        <v>2257690</v>
      </c>
    </row>
    <row r="59" spans="1:11" ht="13.5">
      <c r="A59" s="14">
        <v>12</v>
      </c>
      <c r="B59" s="19" t="s">
        <v>25</v>
      </c>
      <c r="C59" s="20"/>
      <c r="D59" s="20"/>
      <c r="E59" s="20"/>
      <c r="F59" s="21"/>
      <c r="G59" s="21"/>
      <c r="H59" s="21"/>
      <c r="I59" s="21"/>
      <c r="J59" s="21"/>
      <c r="K59" s="22"/>
    </row>
    <row r="60" spans="1:11" ht="13.5">
      <c r="A60" s="14"/>
      <c r="B60" s="15" t="s">
        <v>11</v>
      </c>
      <c r="C60" s="23">
        <f>'[12]ISP'!$C$56/100</f>
        <v>7.349302</v>
      </c>
      <c r="D60" s="23">
        <f>'[12]ISP'!$D$56/100</f>
        <v>184.62095169300002</v>
      </c>
      <c r="E60" s="23">
        <v>233.096684844</v>
      </c>
      <c r="F60" s="24">
        <f>'[12]ISP'!$E$56</f>
        <v>587</v>
      </c>
      <c r="G60" s="24">
        <f>'[12]ISP'!$F$56</f>
        <v>22181</v>
      </c>
      <c r="H60" s="24">
        <v>26581</v>
      </c>
      <c r="I60" s="24"/>
      <c r="J60" s="24"/>
      <c r="K60" s="25"/>
    </row>
    <row r="61" spans="1:11" ht="13.5">
      <c r="A61" s="14"/>
      <c r="B61" s="15" t="s">
        <v>12</v>
      </c>
      <c r="C61" s="23">
        <f>'[12]INSP'!$C$56/100</f>
        <v>51.800205313000035</v>
      </c>
      <c r="D61" s="23">
        <f>'[12]INSP'!$D$56/100</f>
        <v>394.09592951900004</v>
      </c>
      <c r="E61" s="23">
        <v>357.77790581299996</v>
      </c>
      <c r="F61" s="24">
        <f>'[12]INSP'!$E$56</f>
        <v>16932</v>
      </c>
      <c r="G61" s="24">
        <f>'[12]INSP'!$F$56</f>
        <v>140835</v>
      </c>
      <c r="H61" s="24">
        <v>120800</v>
      </c>
      <c r="I61" s="24"/>
      <c r="J61" s="24"/>
      <c r="K61" s="25"/>
    </row>
    <row r="62" spans="1:11" ht="13.5">
      <c r="A62" s="14"/>
      <c r="B62" s="15" t="s">
        <v>13</v>
      </c>
      <c r="C62" s="16">
        <f>'[12]GSP'!$C$76/100</f>
        <v>0.542216142</v>
      </c>
      <c r="D62" s="16">
        <f>'[12]GSP'!$D$76/100</f>
        <v>3.1802254289999996</v>
      </c>
      <c r="E62" s="16">
        <v>6.250061701999998</v>
      </c>
      <c r="F62" s="17">
        <f>'[12]GSP'!$E$76</f>
        <v>0</v>
      </c>
      <c r="G62" s="17">
        <f>'[12]GSP'!$F$76</f>
        <v>0</v>
      </c>
      <c r="H62" s="17">
        <v>2</v>
      </c>
      <c r="I62" s="17">
        <f>'[12]GSP'!$G$76</f>
        <v>2699</v>
      </c>
      <c r="J62" s="17">
        <f>'[12]GSP'!$H$76</f>
        <v>17527</v>
      </c>
      <c r="K62" s="18">
        <v>12284</v>
      </c>
    </row>
    <row r="63" spans="1:11" ht="13.5">
      <c r="A63" s="14"/>
      <c r="B63" s="15" t="s">
        <v>14</v>
      </c>
      <c r="C63" s="16">
        <f>'[12]GNSP'!$C$76/100</f>
        <v>2.199518046</v>
      </c>
      <c r="D63" s="16">
        <f>'[12]GNSP'!$D$76/100</f>
        <v>31.572670905</v>
      </c>
      <c r="E63" s="16">
        <v>250.244864273</v>
      </c>
      <c r="F63" s="17">
        <f>'[12]GNSP'!$E$76</f>
        <v>18</v>
      </c>
      <c r="G63" s="17">
        <f>'[12]GNSP'!$F$76</f>
        <v>188</v>
      </c>
      <c r="H63" s="17">
        <v>372</v>
      </c>
      <c r="I63" s="17">
        <f>'[12]GNSP'!$G$76</f>
        <v>26238</v>
      </c>
      <c r="J63" s="17">
        <f>'[12]GNSP'!$H$76</f>
        <v>629692</v>
      </c>
      <c r="K63" s="18">
        <v>1065341</v>
      </c>
    </row>
    <row r="64" spans="1:11" ht="13.5">
      <c r="A64" s="14">
        <v>13</v>
      </c>
      <c r="B64" s="19" t="s">
        <v>26</v>
      </c>
      <c r="C64" s="20"/>
      <c r="D64" s="20"/>
      <c r="E64" s="20"/>
      <c r="F64" s="21"/>
      <c r="G64" s="21"/>
      <c r="H64" s="21"/>
      <c r="I64" s="21"/>
      <c r="J64" s="21"/>
      <c r="K64" s="22"/>
    </row>
    <row r="65" spans="1:11" ht="13.5">
      <c r="A65" s="14"/>
      <c r="B65" s="15" t="s">
        <v>11</v>
      </c>
      <c r="C65" s="16">
        <f>'[13]ISP'!$C$56/100</f>
        <v>1.8680849999999998</v>
      </c>
      <c r="D65" s="16">
        <f>'[13]ISP'!$D$56/100</f>
        <v>12.633574</v>
      </c>
      <c r="E65" s="16">
        <v>16.68162</v>
      </c>
      <c r="F65" s="17">
        <f>'[13]ISP'!$E$56</f>
        <v>421</v>
      </c>
      <c r="G65" s="17">
        <f>'[13]ISP'!$F$56</f>
        <v>2816</v>
      </c>
      <c r="H65" s="17">
        <v>3593</v>
      </c>
      <c r="I65" s="17"/>
      <c r="J65" s="17"/>
      <c r="K65" s="18"/>
    </row>
    <row r="66" spans="1:11" ht="13.5">
      <c r="A66" s="14"/>
      <c r="B66" s="15" t="s">
        <v>12</v>
      </c>
      <c r="C66" s="16">
        <f>'[13]INSP'!$C$56/100</f>
        <v>2.5297300000000003</v>
      </c>
      <c r="D66" s="16">
        <f>'[13]INSP'!$D$56/100</f>
        <v>26.246232</v>
      </c>
      <c r="E66" s="16">
        <v>30.123108000000006</v>
      </c>
      <c r="F66" s="17">
        <f>'[13]INSP'!$E$56</f>
        <v>3484</v>
      </c>
      <c r="G66" s="17">
        <f>'[13]INSP'!$F$56</f>
        <v>44881</v>
      </c>
      <c r="H66" s="17">
        <v>44788</v>
      </c>
      <c r="I66" s="17"/>
      <c r="J66" s="17"/>
      <c r="K66" s="18"/>
    </row>
    <row r="67" spans="1:11" ht="13.5">
      <c r="A67" s="14"/>
      <c r="B67" s="15" t="s">
        <v>13</v>
      </c>
      <c r="C67" s="16">
        <f>'[13]GSP'!$C$76/100</f>
        <v>0</v>
      </c>
      <c r="D67" s="16">
        <f>'[13]GSP'!$D$76/100</f>
        <v>0</v>
      </c>
      <c r="E67" s="16">
        <v>0</v>
      </c>
      <c r="F67" s="17">
        <f>'[13]GSP'!$E$76</f>
        <v>0</v>
      </c>
      <c r="G67" s="17">
        <f>'[13]GSP'!$F$76</f>
        <v>0</v>
      </c>
      <c r="H67" s="17">
        <v>0</v>
      </c>
      <c r="I67" s="17">
        <f>'[13]GSP'!$G$76</f>
        <v>0</v>
      </c>
      <c r="J67" s="17">
        <f>'[13]GSP'!$H$76</f>
        <v>0</v>
      </c>
      <c r="K67" s="18">
        <v>0</v>
      </c>
    </row>
    <row r="68" spans="1:11" ht="13.5">
      <c r="A68" s="14"/>
      <c r="B68" s="15" t="s">
        <v>14</v>
      </c>
      <c r="C68" s="16">
        <f>'[13]GNSP'!$C$76/100</f>
        <v>0.002775</v>
      </c>
      <c r="D68" s="16">
        <f>'[13]GNSP'!$D$76/100</f>
        <v>0.0098822</v>
      </c>
      <c r="E68" s="16">
        <v>0</v>
      </c>
      <c r="F68" s="17">
        <f>'[13]GNSP'!$E$76</f>
        <v>1</v>
      </c>
      <c r="G68" s="17">
        <f>'[13]GNSP'!$F$76</f>
        <v>4</v>
      </c>
      <c r="H68" s="17">
        <v>0</v>
      </c>
      <c r="I68" s="17">
        <f>'[13]GNSP'!$G$76</f>
        <v>111</v>
      </c>
      <c r="J68" s="17">
        <f>'[13]GNSP'!$H$76</f>
        <v>386</v>
      </c>
      <c r="K68" s="18">
        <v>0</v>
      </c>
    </row>
    <row r="69" spans="1:11" ht="13.5">
      <c r="A69" s="14">
        <v>14</v>
      </c>
      <c r="B69" s="19" t="s">
        <v>27</v>
      </c>
      <c r="C69" s="20"/>
      <c r="D69" s="20"/>
      <c r="E69" s="20"/>
      <c r="F69" s="21"/>
      <c r="G69" s="21"/>
      <c r="H69" s="21"/>
      <c r="I69" s="21"/>
      <c r="J69" s="21"/>
      <c r="K69" s="22"/>
    </row>
    <row r="70" spans="1:11" ht="13.5">
      <c r="A70" s="14"/>
      <c r="B70" s="15" t="s">
        <v>11</v>
      </c>
      <c r="C70" s="16">
        <f>'[14]ISP'!$C$56/100</f>
        <v>9.1616</v>
      </c>
      <c r="D70" s="16">
        <f>'[14]ISP'!$D$56/100</f>
        <v>101.75959999999999</v>
      </c>
      <c r="E70" s="16">
        <v>142.8632371</v>
      </c>
      <c r="F70" s="17">
        <f>'[14]ISP'!$E$56</f>
        <v>988</v>
      </c>
      <c r="G70" s="17">
        <f>'[14]ISP'!$F$56</f>
        <v>12046</v>
      </c>
      <c r="H70" s="17">
        <v>17942</v>
      </c>
      <c r="I70" s="17"/>
      <c r="J70" s="17"/>
      <c r="K70" s="18"/>
    </row>
    <row r="71" spans="1:11" ht="13.5">
      <c r="A71" s="14"/>
      <c r="B71" s="15" t="s">
        <v>12</v>
      </c>
      <c r="C71" s="16">
        <f>'[14]INSP'!$C$56/100</f>
        <v>16.7043</v>
      </c>
      <c r="D71" s="16">
        <f>'[14]INSP'!$D$56/100</f>
        <v>135.1367057</v>
      </c>
      <c r="E71" s="16">
        <v>101.88166034525</v>
      </c>
      <c r="F71" s="17">
        <f>'[14]INSP'!$E$56</f>
        <v>14375</v>
      </c>
      <c r="G71" s="17">
        <f>'[14]INSP'!$F$56</f>
        <v>96817</v>
      </c>
      <c r="H71" s="17">
        <v>81827</v>
      </c>
      <c r="I71" s="17"/>
      <c r="J71" s="17"/>
      <c r="K71" s="18"/>
    </row>
    <row r="72" spans="1:11" ht="13.5">
      <c r="A72" s="14"/>
      <c r="B72" s="15" t="s">
        <v>13</v>
      </c>
      <c r="C72" s="16">
        <f>'[14]GSP '!$C$76/100</f>
        <v>10.0492832</v>
      </c>
      <c r="D72" s="16">
        <f>'[14]GSP '!$D$76/100</f>
        <v>89.2523994</v>
      </c>
      <c r="E72" s="16">
        <v>57.577</v>
      </c>
      <c r="F72" s="17">
        <f>'[14]GSP '!$E$76</f>
        <v>1</v>
      </c>
      <c r="G72" s="17">
        <f>'[14]GSP '!$F$76</f>
        <v>2</v>
      </c>
      <c r="H72" s="17">
        <v>0</v>
      </c>
      <c r="I72" s="17">
        <f>'[14]GSP '!$G$76</f>
        <v>43369</v>
      </c>
      <c r="J72" s="17">
        <f>'[14]GSP '!$H$76</f>
        <v>381177</v>
      </c>
      <c r="K72" s="18">
        <v>240992</v>
      </c>
    </row>
    <row r="73" spans="1:11" ht="13.5">
      <c r="A73" s="14"/>
      <c r="B73" s="15" t="s">
        <v>14</v>
      </c>
      <c r="C73" s="16">
        <f>'[14]GNSP '!$C$76/100</f>
        <v>1.2689342</v>
      </c>
      <c r="D73" s="16">
        <f>'[14]GNSP '!$D$76/100</f>
        <v>10.6495325</v>
      </c>
      <c r="E73" s="16">
        <v>6.6551954</v>
      </c>
      <c r="F73" s="17">
        <f>'[14]GNSP '!$E$76</f>
        <v>5</v>
      </c>
      <c r="G73" s="17">
        <f>'[14]GNSP '!$F$76</f>
        <v>62</v>
      </c>
      <c r="H73" s="17">
        <v>26</v>
      </c>
      <c r="I73" s="17">
        <f>'[14]GNSP '!$G$76</f>
        <v>80886</v>
      </c>
      <c r="J73" s="17">
        <f>'[14]GNSP '!$H$76</f>
        <v>602288</v>
      </c>
      <c r="K73" s="18">
        <v>378153</v>
      </c>
    </row>
    <row r="74" spans="1:11" ht="13.5">
      <c r="A74" s="14">
        <v>15</v>
      </c>
      <c r="B74" s="19" t="s">
        <v>28</v>
      </c>
      <c r="C74" s="20"/>
      <c r="D74" s="20"/>
      <c r="E74" s="20"/>
      <c r="F74" s="17"/>
      <c r="G74" s="17"/>
      <c r="H74" s="17"/>
      <c r="I74" s="17"/>
      <c r="J74" s="17"/>
      <c r="K74" s="18"/>
    </row>
    <row r="75" spans="1:11" ht="13.5">
      <c r="A75" s="14"/>
      <c r="B75" s="15" t="s">
        <v>11</v>
      </c>
      <c r="C75" s="16">
        <f>'[15]ISP'!$C$56/100</f>
        <v>0.006125</v>
      </c>
      <c r="D75" s="16">
        <f>'[15]ISP'!$D$56/100</f>
        <v>0.21459060499999996</v>
      </c>
      <c r="E75" s="16">
        <v>0.9482330425856754</v>
      </c>
      <c r="F75" s="17">
        <f>'[15]ISP'!$E$56</f>
        <v>0</v>
      </c>
      <c r="G75" s="17">
        <f>'[15]ISP'!$F$56</f>
        <v>3</v>
      </c>
      <c r="H75" s="17">
        <v>142</v>
      </c>
      <c r="I75" s="17"/>
      <c r="J75" s="17"/>
      <c r="K75" s="18"/>
    </row>
    <row r="76" spans="1:11" ht="13.5">
      <c r="A76" s="14"/>
      <c r="B76" s="15" t="s">
        <v>12</v>
      </c>
      <c r="C76" s="16">
        <f>'[15]INSP'!$C$56/100</f>
        <v>17.642101997276722</v>
      </c>
      <c r="D76" s="16">
        <f>'[15]INSP'!$D$56/100</f>
        <v>145.77785543721623</v>
      </c>
      <c r="E76" s="16">
        <v>130.25103643850446</v>
      </c>
      <c r="F76" s="17">
        <f>'[15]INSP'!$E$56</f>
        <v>7752</v>
      </c>
      <c r="G76" s="17">
        <f>'[15]INSP'!$F$56</f>
        <v>73529</v>
      </c>
      <c r="H76" s="17">
        <v>76641</v>
      </c>
      <c r="I76" s="17"/>
      <c r="J76" s="17"/>
      <c r="K76" s="18"/>
    </row>
    <row r="77" spans="1:11" ht="13.5">
      <c r="A77" s="14"/>
      <c r="B77" s="15" t="s">
        <v>13</v>
      </c>
      <c r="C77" s="16">
        <f>'[15]GSP'!$C$76/100</f>
        <v>2.624907153076897</v>
      </c>
      <c r="D77" s="16">
        <f>'[15]GSP'!$D$76/100</f>
        <v>24.11816336357414</v>
      </c>
      <c r="E77" s="16">
        <v>21.849790663179544</v>
      </c>
      <c r="F77" s="17">
        <f>'[15]GSP'!$E$76</f>
        <v>1</v>
      </c>
      <c r="G77" s="17">
        <f>'[15]GSP'!$F$76</f>
        <v>4</v>
      </c>
      <c r="H77" s="17">
        <v>1</v>
      </c>
      <c r="I77" s="17">
        <f>'[15]GSP'!$G$76</f>
        <v>1101</v>
      </c>
      <c r="J77" s="17">
        <f>'[15]GSP'!$H$76</f>
        <v>9726</v>
      </c>
      <c r="K77" s="18">
        <v>7905</v>
      </c>
    </row>
    <row r="78" spans="1:11" ht="13.5">
      <c r="A78" s="14"/>
      <c r="B78" s="15" t="s">
        <v>14</v>
      </c>
      <c r="C78" s="16">
        <f>'[15]GNSP'!$C$76/100</f>
        <v>0</v>
      </c>
      <c r="D78" s="16">
        <f>'[15]GNSP'!$D$76/100</f>
        <v>0</v>
      </c>
      <c r="E78" s="33">
        <v>0</v>
      </c>
      <c r="F78" s="17">
        <f>'[15]GNSP'!$E$76</f>
        <v>0</v>
      </c>
      <c r="G78" s="17">
        <f>'[15]GNSP'!$F$76</f>
        <v>0</v>
      </c>
      <c r="H78" s="34">
        <v>0</v>
      </c>
      <c r="I78" s="17">
        <f>'[15]GNSP'!$G$76</f>
        <v>0</v>
      </c>
      <c r="J78" s="17">
        <f>'[15]GNSP'!$H$76</f>
        <v>0</v>
      </c>
      <c r="K78" s="35">
        <v>0</v>
      </c>
    </row>
    <row r="79" spans="1:11" ht="13.5">
      <c r="A79" s="14">
        <v>16</v>
      </c>
      <c r="B79" s="19" t="s">
        <v>29</v>
      </c>
      <c r="C79" s="20"/>
      <c r="D79" s="20"/>
      <c r="E79" s="20"/>
      <c r="F79" s="17"/>
      <c r="G79" s="17"/>
      <c r="H79" s="17"/>
      <c r="I79" s="17"/>
      <c r="J79" s="17"/>
      <c r="K79" s="18"/>
    </row>
    <row r="80" spans="1:11" ht="13.5">
      <c r="A80" s="14"/>
      <c r="B80" s="15" t="s">
        <v>11</v>
      </c>
      <c r="C80" s="16">
        <f>'[16]ISP'!$C$56/100</f>
        <v>2.367994304342182</v>
      </c>
      <c r="D80" s="16">
        <f>'[16]ISP'!$D$56/100</f>
        <v>11.644247317243439</v>
      </c>
      <c r="E80" s="16">
        <v>28.984563034999997</v>
      </c>
      <c r="F80" s="17">
        <f>'[16]ISP'!$E$56</f>
        <v>267</v>
      </c>
      <c r="G80" s="17">
        <f>'[16]ISP'!$F$56</f>
        <v>1549</v>
      </c>
      <c r="H80" s="17">
        <v>4260</v>
      </c>
      <c r="I80" s="17"/>
      <c r="J80" s="17"/>
      <c r="K80" s="18"/>
    </row>
    <row r="81" spans="1:11" ht="13.5">
      <c r="A81" s="14"/>
      <c r="B81" s="15" t="s">
        <v>12</v>
      </c>
      <c r="C81" s="16">
        <f>'[16]INSP'!$C$56/100</f>
        <v>17.064905213022847</v>
      </c>
      <c r="D81" s="16">
        <f>'[16]INSP'!$D$56/100</f>
        <v>90.7828604</v>
      </c>
      <c r="E81" s="16">
        <v>189.63362399999997</v>
      </c>
      <c r="F81" s="17">
        <f>'[16]INSP'!$E$56</f>
        <v>13634</v>
      </c>
      <c r="G81" s="17">
        <f>'[16]INSP'!$F$56</f>
        <v>70991</v>
      </c>
      <c r="H81" s="17">
        <v>117237</v>
      </c>
      <c r="I81" s="17"/>
      <c r="J81" s="17"/>
      <c r="K81" s="18"/>
    </row>
    <row r="82" spans="1:11" ht="13.5">
      <c r="A82" s="14"/>
      <c r="B82" s="15" t="s">
        <v>13</v>
      </c>
      <c r="C82" s="16">
        <f>'[16]GSP'!$C$76/100</f>
        <v>0.0110262</v>
      </c>
      <c r="D82" s="16">
        <f>'[16]GSP'!$D$76/100</f>
        <v>0.13802271000000002</v>
      </c>
      <c r="E82" s="16">
        <v>0.223224674</v>
      </c>
      <c r="F82" s="17">
        <f>'[16]GSP'!$E$76</f>
        <v>0</v>
      </c>
      <c r="G82" s="17">
        <f>'[16]GSP'!$F$76</f>
        <v>0</v>
      </c>
      <c r="H82" s="17">
        <v>1</v>
      </c>
      <c r="I82" s="17">
        <f>'[16]GSP'!$G$76</f>
        <v>1</v>
      </c>
      <c r="J82" s="17">
        <f>'[16]GSP'!$H$76</f>
        <v>28</v>
      </c>
      <c r="K82" s="18">
        <v>55</v>
      </c>
    </row>
    <row r="83" spans="1:11" ht="13.5">
      <c r="A83" s="14"/>
      <c r="B83" s="15" t="s">
        <v>14</v>
      </c>
      <c r="C83" s="16">
        <f>'[16]GNSP'!$C$76/100</f>
        <v>1.0967417270311013</v>
      </c>
      <c r="D83" s="16">
        <f>'[16]GNSP'!$D$76/100</f>
        <v>44.71212505331563</v>
      </c>
      <c r="E83" s="33">
        <v>36.539036906682966</v>
      </c>
      <c r="F83" s="17">
        <f>'[16]GNSP'!$E$76</f>
        <v>2</v>
      </c>
      <c r="G83" s="17">
        <f>'[16]GNSP'!$F$76</f>
        <v>37</v>
      </c>
      <c r="H83" s="34">
        <v>105</v>
      </c>
      <c r="I83" s="17">
        <f>'[16]GNSP'!$G$76</f>
        <v>2812</v>
      </c>
      <c r="J83" s="17">
        <f>'[16]GNSP'!$H$76</f>
        <v>50843</v>
      </c>
      <c r="K83" s="35">
        <v>85123</v>
      </c>
    </row>
    <row r="84" spans="1:20" s="37" customFormat="1" ht="13.5">
      <c r="A84" s="14">
        <v>17</v>
      </c>
      <c r="B84" s="19" t="s">
        <v>30</v>
      </c>
      <c r="C84" s="20"/>
      <c r="D84" s="20"/>
      <c r="E84" s="20"/>
      <c r="F84" s="17"/>
      <c r="G84" s="17"/>
      <c r="H84" s="17"/>
      <c r="I84" s="17"/>
      <c r="J84" s="17"/>
      <c r="K84" s="18"/>
      <c r="L84" s="36"/>
      <c r="M84" s="36"/>
      <c r="N84" s="36"/>
      <c r="O84"/>
      <c r="P84" s="36"/>
      <c r="Q84" s="36"/>
      <c r="R84" s="36"/>
      <c r="S84" s="36"/>
      <c r="T84" s="41"/>
    </row>
    <row r="85" spans="1:20" s="37" customFormat="1" ht="13.5">
      <c r="A85" s="14"/>
      <c r="B85" s="15" t="s">
        <v>11</v>
      </c>
      <c r="C85" s="16">
        <f>+'[17]ISP'!$C$56/100</f>
        <v>10.049058365</v>
      </c>
      <c r="D85" s="16">
        <f>+'[17]ISP'!$D$56/100</f>
        <v>47.02119216399999</v>
      </c>
      <c r="E85" s="16">
        <v>76.34769309800001</v>
      </c>
      <c r="F85" s="17">
        <f>+'[17]ISP'!$E$56</f>
        <v>1158</v>
      </c>
      <c r="G85" s="17">
        <f>+'[17]ISP'!$F$56</f>
        <v>7171</v>
      </c>
      <c r="H85" s="17">
        <v>5634</v>
      </c>
      <c r="I85" s="17"/>
      <c r="J85" s="17"/>
      <c r="K85" s="18"/>
      <c r="L85" s="36"/>
      <c r="M85" s="36"/>
      <c r="N85" s="36"/>
      <c r="O85" s="36"/>
      <c r="P85" s="36"/>
      <c r="Q85" s="36"/>
      <c r="R85" s="36"/>
      <c r="S85" s="36"/>
      <c r="T85" s="41"/>
    </row>
    <row r="86" spans="1:20" s="37" customFormat="1" ht="13.5">
      <c r="A86" s="14"/>
      <c r="B86" s="15" t="s">
        <v>12</v>
      </c>
      <c r="C86" s="16">
        <f>+'[17]INSP'!$C$56/100</f>
        <v>21.20584857800001</v>
      </c>
      <c r="D86" s="16">
        <f>+'[17]INSP'!$D$56/100</f>
        <v>165.716484498</v>
      </c>
      <c r="E86" s="16">
        <v>131.170589767</v>
      </c>
      <c r="F86" s="17">
        <f>+'[17]INSP'!$E$56</f>
        <v>8680</v>
      </c>
      <c r="G86" s="17">
        <f>+'[17]INSP'!$F$56</f>
        <v>76595</v>
      </c>
      <c r="H86" s="17">
        <v>51141</v>
      </c>
      <c r="I86" s="17"/>
      <c r="J86" s="17"/>
      <c r="K86" s="18"/>
      <c r="L86" s="36"/>
      <c r="M86" s="36"/>
      <c r="N86" s="36"/>
      <c r="O86" s="36"/>
      <c r="P86" s="36"/>
      <c r="Q86" s="36"/>
      <c r="R86" s="36"/>
      <c r="S86" s="36"/>
      <c r="T86" s="41"/>
    </row>
    <row r="87" spans="1:20" s="37" customFormat="1" ht="13.5">
      <c r="A87" s="14"/>
      <c r="B87" s="15" t="s">
        <v>13</v>
      </c>
      <c r="C87" s="16">
        <f>+'[17]GSP'!$C$76/100</f>
        <v>0</v>
      </c>
      <c r="D87" s="16">
        <f>+'[17]GSP'!$D$76/100</f>
        <v>0</v>
      </c>
      <c r="E87" s="16">
        <v>0</v>
      </c>
      <c r="F87" s="17">
        <f>+'[17]GSP'!$E$76</f>
        <v>0</v>
      </c>
      <c r="G87" s="17">
        <f>+'[17]GSP'!$F$76</f>
        <v>0</v>
      </c>
      <c r="H87" s="17">
        <v>0</v>
      </c>
      <c r="I87" s="17">
        <f>+'[17]GSP'!$G$76</f>
        <v>0</v>
      </c>
      <c r="J87" s="17">
        <f>+'[17]GSP'!$H$76</f>
        <v>0</v>
      </c>
      <c r="K87" s="18">
        <v>0</v>
      </c>
      <c r="L87" s="36"/>
      <c r="M87" s="36"/>
      <c r="N87" s="36"/>
      <c r="O87" s="36"/>
      <c r="P87" s="36"/>
      <c r="Q87" s="36"/>
      <c r="R87" s="36"/>
      <c r="S87" s="36"/>
      <c r="T87" s="41"/>
    </row>
    <row r="88" spans="1:20" s="37" customFormat="1" ht="13.5">
      <c r="A88" s="14"/>
      <c r="B88" s="15" t="s">
        <v>14</v>
      </c>
      <c r="C88" s="16">
        <f>+'[17]GNSP'!$C$76/100</f>
        <v>2.680374052206965</v>
      </c>
      <c r="D88" s="16">
        <f>+'[17]GNSP'!$D$76/100</f>
        <v>21.195928451792167</v>
      </c>
      <c r="E88" s="16">
        <v>13.392080599150049</v>
      </c>
      <c r="F88" s="17">
        <f>+'[17]GNSP'!$E$76</f>
        <v>2</v>
      </c>
      <c r="G88" s="17">
        <f>+'[17]GNSP'!$F$76</f>
        <v>9</v>
      </c>
      <c r="H88" s="17">
        <v>16</v>
      </c>
      <c r="I88" s="17">
        <f>+'[17]GNSP'!$G$76</f>
        <v>14547</v>
      </c>
      <c r="J88" s="17">
        <f>+'[17]GNSP'!$H$76</f>
        <v>147569</v>
      </c>
      <c r="K88" s="18">
        <v>302304</v>
      </c>
      <c r="L88" s="36"/>
      <c r="M88" s="36"/>
      <c r="N88" s="36"/>
      <c r="O88" s="36"/>
      <c r="P88" s="36"/>
      <c r="Q88" s="36"/>
      <c r="R88" s="36"/>
      <c r="S88" s="36"/>
      <c r="T88" s="41"/>
    </row>
    <row r="89" spans="1:20" s="37" customFormat="1" ht="13.5">
      <c r="A89" s="14">
        <v>18</v>
      </c>
      <c r="B89" s="19" t="s">
        <v>31</v>
      </c>
      <c r="C89" s="20"/>
      <c r="D89" s="20"/>
      <c r="E89" s="20"/>
      <c r="F89" s="17"/>
      <c r="G89" s="17"/>
      <c r="H89" s="17"/>
      <c r="I89" s="17"/>
      <c r="J89" s="17"/>
      <c r="K89" s="18"/>
      <c r="L89" s="36"/>
      <c r="M89" s="36"/>
      <c r="N89" s="36"/>
      <c r="O89"/>
      <c r="P89" s="36"/>
      <c r="Q89" s="36"/>
      <c r="R89" s="36"/>
      <c r="S89" s="36"/>
      <c r="T89" s="41"/>
    </row>
    <row r="90" spans="1:11" ht="13.5">
      <c r="A90" s="14"/>
      <c r="B90" s="15" t="s">
        <v>11</v>
      </c>
      <c r="C90" s="16">
        <f>+'[18]ISP'!$C$56/100</f>
        <v>0.001</v>
      </c>
      <c r="D90" s="16">
        <f>+'[18]ISP'!$D$56/100</f>
        <v>0.022938754000000002</v>
      </c>
      <c r="E90" s="42">
        <v>0.077817</v>
      </c>
      <c r="F90" s="17">
        <f>+'[18]ISP'!$E$56</f>
        <v>0</v>
      </c>
      <c r="G90" s="17">
        <f>+'[18]ISP'!$F$56</f>
        <v>2</v>
      </c>
      <c r="H90" s="43">
        <v>1</v>
      </c>
      <c r="I90" s="17"/>
      <c r="J90" s="17"/>
      <c r="K90" s="44"/>
    </row>
    <row r="91" spans="1:11" ht="13.5">
      <c r="A91" s="14"/>
      <c r="B91" s="15" t="s">
        <v>12</v>
      </c>
      <c r="C91" s="16">
        <f>+'[18]INSP'!$C$56/100</f>
        <v>13.01138004300001</v>
      </c>
      <c r="D91" s="16">
        <f>+'[18]INSP'!$D$56/100</f>
        <v>272.1930768419999</v>
      </c>
      <c r="E91" s="16">
        <v>346.7008170870003</v>
      </c>
      <c r="F91" s="17">
        <f>+'[18]INSP'!$E$56</f>
        <v>3332</v>
      </c>
      <c r="G91" s="17">
        <f>+'[18]INSP'!$F$56</f>
        <v>52657</v>
      </c>
      <c r="H91" s="17">
        <v>50105</v>
      </c>
      <c r="I91" s="17"/>
      <c r="J91" s="17"/>
      <c r="K91" s="18"/>
    </row>
    <row r="92" spans="1:11" ht="13.5">
      <c r="A92" s="14"/>
      <c r="B92" s="15" t="s">
        <v>13</v>
      </c>
      <c r="C92" s="16">
        <f>+'[18]GSP'!$C$76/100</f>
        <v>0.472940786</v>
      </c>
      <c r="D92" s="16">
        <f>+'[18]GSP'!$D$76/100</f>
        <v>6.420044199</v>
      </c>
      <c r="E92" s="33">
        <v>3.214570708</v>
      </c>
      <c r="F92" s="17">
        <f>+'[18]GSP'!$E$76</f>
        <v>0</v>
      </c>
      <c r="G92" s="17">
        <f>+'[18]GSP'!$F$76</f>
        <v>0</v>
      </c>
      <c r="H92" s="34">
        <v>1</v>
      </c>
      <c r="I92" s="17">
        <f>+'[18]GSP'!$G$76</f>
        <v>165</v>
      </c>
      <c r="J92" s="17">
        <f>+'[18]GSP'!$H$76</f>
        <v>2010</v>
      </c>
      <c r="K92" s="35">
        <v>974</v>
      </c>
    </row>
    <row r="93" spans="1:22" s="37" customFormat="1" ht="13.5">
      <c r="A93" s="14"/>
      <c r="B93" s="15" t="s">
        <v>14</v>
      </c>
      <c r="C93" s="16">
        <f>+'[18]GNSP'!$C$76/100</f>
        <v>2.1150564666867213</v>
      </c>
      <c r="D93" s="16">
        <f>+'[18]GNSP'!$D$76/100</f>
        <v>128.52946336068672</v>
      </c>
      <c r="E93" s="16">
        <v>173.927758163</v>
      </c>
      <c r="F93" s="17">
        <f>+'[18]GNSP'!$E$76</f>
        <v>8</v>
      </c>
      <c r="G93" s="17">
        <f>+'[18]GNSP'!$F$76</f>
        <v>46</v>
      </c>
      <c r="H93" s="17">
        <v>20</v>
      </c>
      <c r="I93" s="17">
        <f>+'[18]GNSP'!$G$76</f>
        <v>25205</v>
      </c>
      <c r="J93" s="17">
        <f>+'[18]GNSP'!$H$76</f>
        <v>147557</v>
      </c>
      <c r="K93" s="18">
        <v>116231</v>
      </c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41"/>
    </row>
    <row r="94" spans="1:21" ht="13.5">
      <c r="A94" s="14">
        <v>19</v>
      </c>
      <c r="B94" s="19" t="s">
        <v>32</v>
      </c>
      <c r="C94" s="20"/>
      <c r="D94" s="20"/>
      <c r="E94" s="10"/>
      <c r="F94" s="17"/>
      <c r="G94" s="17"/>
      <c r="H94" s="45"/>
      <c r="I94" s="17"/>
      <c r="J94" s="17"/>
      <c r="K94" s="46"/>
      <c r="L94" s="36"/>
      <c r="M94" s="36"/>
      <c r="N94" s="36"/>
      <c r="P94" s="36"/>
      <c r="Q94" s="36"/>
      <c r="R94" s="36"/>
      <c r="S94" s="36"/>
      <c r="T94" s="36"/>
      <c r="U94" s="36"/>
    </row>
    <row r="95" spans="1:21" ht="13.5">
      <c r="A95" s="14"/>
      <c r="B95" s="15" t="s">
        <v>11</v>
      </c>
      <c r="C95" s="16">
        <f>+'[19]ISP'!$C$56/100</f>
        <v>0.9281546079999998</v>
      </c>
      <c r="D95" s="16">
        <f>+'[19]ISP'!$D$56/100</f>
        <v>4.10025824</v>
      </c>
      <c r="E95" s="16">
        <v>12.833678892999998</v>
      </c>
      <c r="F95" s="17">
        <f>+'[19]ISP'!$E$56</f>
        <v>19</v>
      </c>
      <c r="G95" s="17">
        <f>+'[19]ISP'!$F$56</f>
        <v>199</v>
      </c>
      <c r="H95" s="17">
        <v>849</v>
      </c>
      <c r="I95" s="17"/>
      <c r="J95" s="17"/>
      <c r="K95" s="18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ht="13.5">
      <c r="A96" s="14"/>
      <c r="B96" s="15" t="s">
        <v>12</v>
      </c>
      <c r="C96" s="16">
        <f>+'[19]INSP'!$C$56/100</f>
        <v>10.167897293999994</v>
      </c>
      <c r="D96" s="16">
        <f>+'[19]INSP'!$D$56/100</f>
        <v>90.52973815</v>
      </c>
      <c r="E96" s="16">
        <v>135.09414703400003</v>
      </c>
      <c r="F96" s="17">
        <f>+'[19]INSP'!$E$56</f>
        <v>4567</v>
      </c>
      <c r="G96" s="17">
        <f>+'[19]INSP'!$F$56</f>
        <v>44915</v>
      </c>
      <c r="H96" s="17">
        <v>53404</v>
      </c>
      <c r="I96" s="17"/>
      <c r="J96" s="17"/>
      <c r="K96" s="18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ht="13.5">
      <c r="A97" s="14"/>
      <c r="B97" s="15" t="s">
        <v>13</v>
      </c>
      <c r="C97" s="16">
        <f>+'[19]GSP'!$C$76/100</f>
        <v>0</v>
      </c>
      <c r="D97" s="16">
        <f>+'[19]GSP'!$D$76/100</f>
        <v>0.10837952099999999</v>
      </c>
      <c r="E97" s="16">
        <v>0.43708264299999994</v>
      </c>
      <c r="F97" s="17">
        <f>+'[19]GSP'!$E$76</f>
        <v>0</v>
      </c>
      <c r="G97" s="17">
        <f>+'[19]GSP'!$F$76</f>
        <v>0</v>
      </c>
      <c r="H97" s="17">
        <v>0</v>
      </c>
      <c r="I97" s="17">
        <f>+'[19]GSP'!$G$76</f>
        <v>0</v>
      </c>
      <c r="J97" s="17">
        <f>+'[19]GSP'!$H$76</f>
        <v>109</v>
      </c>
      <c r="K97" s="18">
        <v>818</v>
      </c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ht="13.5">
      <c r="A98" s="14"/>
      <c r="B98" s="15" t="s">
        <v>14</v>
      </c>
      <c r="C98" s="16">
        <f>+'[19]GNSP'!$C$76/100</f>
        <v>0</v>
      </c>
      <c r="D98" s="16">
        <f>+'[19]GNSP'!$D$76/100</f>
        <v>6.032526689</v>
      </c>
      <c r="E98" s="33">
        <v>0.000201847</v>
      </c>
      <c r="F98" s="17">
        <f>+'[19]GNSP'!$E$76</f>
        <v>0</v>
      </c>
      <c r="G98" s="17">
        <f>+'[19]GNSP'!$F$76</f>
        <v>0</v>
      </c>
      <c r="H98" s="34">
        <v>0</v>
      </c>
      <c r="I98" s="17">
        <f>+'[19]GNSP'!$G$76</f>
        <v>0</v>
      </c>
      <c r="J98" s="17">
        <f>+'[19]GNSP'!$H$76</f>
        <v>591</v>
      </c>
      <c r="K98" s="35">
        <v>0</v>
      </c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2" s="37" customFormat="1" ht="13.5">
      <c r="A99" s="14">
        <v>20</v>
      </c>
      <c r="B99" s="47" t="s">
        <v>33</v>
      </c>
      <c r="C99" s="16"/>
      <c r="D99" s="16"/>
      <c r="E99" s="16"/>
      <c r="F99" s="17"/>
      <c r="G99" s="17"/>
      <c r="H99" s="17"/>
      <c r="I99" s="17"/>
      <c r="J99" s="17"/>
      <c r="K99" s="18"/>
      <c r="L99" s="36"/>
      <c r="M99" s="36"/>
      <c r="N99" s="36"/>
      <c r="O99"/>
      <c r="P99" s="36"/>
      <c r="Q99" s="36"/>
      <c r="R99" s="36"/>
      <c r="S99" s="36"/>
      <c r="T99" s="36"/>
      <c r="U99" s="36"/>
      <c r="V99" s="41"/>
    </row>
    <row r="100" spans="1:22" s="37" customFormat="1" ht="13.5">
      <c r="A100" s="14"/>
      <c r="B100" s="15" t="s">
        <v>11</v>
      </c>
      <c r="C100" s="16">
        <f>+'[20]ISP'!$C$56/100</f>
        <v>0.9713487000000001</v>
      </c>
      <c r="D100" s="16">
        <f>+'[20]ISP'!$D$56/100</f>
        <v>2.4496835999999997</v>
      </c>
      <c r="E100" s="16">
        <v>9.1741147</v>
      </c>
      <c r="F100" s="17">
        <f>+'[20]ISP'!$E$56</f>
        <v>62</v>
      </c>
      <c r="G100" s="17">
        <f>+'[20]ISP'!$F$56</f>
        <v>251</v>
      </c>
      <c r="H100" s="17">
        <v>1072</v>
      </c>
      <c r="I100" s="17"/>
      <c r="J100" s="17"/>
      <c r="K100" s="18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41"/>
    </row>
    <row r="101" spans="1:22" s="37" customFormat="1" ht="13.5">
      <c r="A101" s="14"/>
      <c r="B101" s="15" t="s">
        <v>12</v>
      </c>
      <c r="C101" s="16">
        <f>+'[20]INSP'!$C$56/100</f>
        <v>10.8828784</v>
      </c>
      <c r="D101" s="16">
        <f>+'[20]INSP'!$D$56/100</f>
        <v>105.8696006</v>
      </c>
      <c r="E101" s="16">
        <v>68.773934</v>
      </c>
      <c r="F101" s="17">
        <f>+'[20]INSP'!$E$56</f>
        <v>9861</v>
      </c>
      <c r="G101" s="17">
        <f>+'[20]INSP'!$F$56</f>
        <v>79121</v>
      </c>
      <c r="H101" s="17">
        <v>51439</v>
      </c>
      <c r="I101" s="17"/>
      <c r="J101" s="17"/>
      <c r="K101" s="18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41"/>
    </row>
    <row r="102" spans="1:22" s="37" customFormat="1" ht="13.5">
      <c r="A102" s="14"/>
      <c r="B102" s="15" t="s">
        <v>13</v>
      </c>
      <c r="C102" s="16">
        <f>+'[20]GSP'!$C$76/100</f>
        <v>0</v>
      </c>
      <c r="D102" s="16">
        <f>+'[20]GSP'!$D$76/100</f>
        <v>0</v>
      </c>
      <c r="E102" s="16">
        <v>0</v>
      </c>
      <c r="F102" s="17">
        <f>+'[20]GSP'!$E$76</f>
        <v>0</v>
      </c>
      <c r="G102" s="17">
        <f>+'[20]GSP'!$F$76</f>
        <v>0</v>
      </c>
      <c r="H102" s="17">
        <v>0</v>
      </c>
      <c r="I102" s="17">
        <f>+'[20]GSP'!$G$76</f>
        <v>0</v>
      </c>
      <c r="J102" s="17">
        <f>+'[20]GSP'!$H$76</f>
        <v>0</v>
      </c>
      <c r="K102" s="18">
        <v>0</v>
      </c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41"/>
    </row>
    <row r="103" spans="1:11" ht="13.5">
      <c r="A103" s="14"/>
      <c r="B103" s="15" t="s">
        <v>14</v>
      </c>
      <c r="C103" s="16">
        <f>+'[20]GNSP'!$C$76/100</f>
        <v>0.13849999999999998</v>
      </c>
      <c r="D103" s="16">
        <f>+'[20]GNSP'!$D$76/100</f>
        <v>0.5113</v>
      </c>
      <c r="E103" s="48">
        <v>0</v>
      </c>
      <c r="F103" s="17">
        <f>+'[20]GNSP'!$E$76</f>
        <v>5</v>
      </c>
      <c r="G103" s="17">
        <f>+'[20]GNSP'!$F$76</f>
        <v>14</v>
      </c>
      <c r="H103" s="45">
        <v>0</v>
      </c>
      <c r="I103" s="17">
        <f>+'[20]GNSP'!$G$76</f>
        <v>14503</v>
      </c>
      <c r="J103" s="17">
        <f>+'[20]GNSP'!$H$76</f>
        <v>51812</v>
      </c>
      <c r="K103" s="46">
        <v>0</v>
      </c>
    </row>
    <row r="104" spans="1:22" s="37" customFormat="1" ht="13.5">
      <c r="A104" s="14">
        <v>21</v>
      </c>
      <c r="B104" s="47" t="s">
        <v>34</v>
      </c>
      <c r="C104" s="16"/>
      <c r="D104" s="16"/>
      <c r="E104" s="16"/>
      <c r="F104" s="17"/>
      <c r="G104" s="17"/>
      <c r="H104" s="17"/>
      <c r="I104" s="17"/>
      <c r="J104" s="17"/>
      <c r="K104" s="18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41"/>
    </row>
    <row r="105" spans="1:22" s="37" customFormat="1" ht="13.5">
      <c r="A105" s="14"/>
      <c r="B105" s="15" t="s">
        <v>11</v>
      </c>
      <c r="C105" s="16">
        <f>+'[21]ISP'!$C$56/100</f>
        <v>15.040114400000002</v>
      </c>
      <c r="D105" s="16">
        <f>+'[21]ISP'!$D$56/100</f>
        <v>162.9692177</v>
      </c>
      <c r="E105" s="16">
        <v>305.25579460000006</v>
      </c>
      <c r="F105" s="17">
        <f>+'[21]ISP'!$E$56</f>
        <v>1088</v>
      </c>
      <c r="G105" s="17">
        <f>+'[21]ISP'!$F$56</f>
        <v>11531</v>
      </c>
      <c r="H105" s="17">
        <v>20611</v>
      </c>
      <c r="I105" s="17"/>
      <c r="J105" s="17"/>
      <c r="K105" s="18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41"/>
    </row>
    <row r="106" spans="1:22" s="37" customFormat="1" ht="13.5">
      <c r="A106" s="14"/>
      <c r="B106" s="15" t="s">
        <v>12</v>
      </c>
      <c r="C106" s="16">
        <f>+'[21]INSP'!$C$56/100</f>
        <v>19.446409512</v>
      </c>
      <c r="D106" s="16">
        <f>+'[21]INSP'!$D$56/100</f>
        <v>188.300322687</v>
      </c>
      <c r="E106" s="16">
        <v>179.31942334200002</v>
      </c>
      <c r="F106" s="17">
        <f>+'[21]INSP'!$E$56</f>
        <v>9816</v>
      </c>
      <c r="G106" s="17">
        <f>+'[21]INSP'!$F$56</f>
        <v>106532</v>
      </c>
      <c r="H106" s="17">
        <v>91067</v>
      </c>
      <c r="I106" s="17"/>
      <c r="J106" s="17"/>
      <c r="K106" s="18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41"/>
    </row>
    <row r="107" spans="1:22" s="37" customFormat="1" ht="13.5">
      <c r="A107" s="14"/>
      <c r="B107" s="15" t="s">
        <v>13</v>
      </c>
      <c r="C107" s="16">
        <f>+'[21]GSP'!$C$76/100</f>
        <v>5.05983402496</v>
      </c>
      <c r="D107" s="16">
        <f>+'[21]GSP'!$D$76/100</f>
        <v>40.50678803941</v>
      </c>
      <c r="E107" s="16">
        <v>45.19044393959874</v>
      </c>
      <c r="F107" s="17">
        <f>+'[21]GSP'!$E$76</f>
        <v>0</v>
      </c>
      <c r="G107" s="17">
        <f>+'[21]GSP'!$F$76</f>
        <v>2</v>
      </c>
      <c r="H107" s="17">
        <v>1</v>
      </c>
      <c r="I107" s="17">
        <f>+'[21]GSP'!$G$76</f>
        <v>2531</v>
      </c>
      <c r="J107" s="17">
        <f>+'[21]GSP'!$H$76</f>
        <v>22232</v>
      </c>
      <c r="K107" s="18">
        <v>21617</v>
      </c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41"/>
    </row>
    <row r="108" spans="1:11" ht="13.5">
      <c r="A108" s="14"/>
      <c r="B108" s="15" t="s">
        <v>14</v>
      </c>
      <c r="C108" s="16">
        <f>+'[21]GNSP'!$C$76/100</f>
        <v>2.9389618318899995</v>
      </c>
      <c r="D108" s="16">
        <f>+'[21]GNSP'!$D$76/100</f>
        <v>31.198965305590004</v>
      </c>
      <c r="E108" s="48">
        <v>144.40012503335936</v>
      </c>
      <c r="F108" s="17">
        <f>+'[21]GNSP'!$E$76</f>
        <v>2</v>
      </c>
      <c r="G108" s="17">
        <f>+'[21]GNSP'!$F$76</f>
        <v>28</v>
      </c>
      <c r="H108" s="45">
        <v>38</v>
      </c>
      <c r="I108" s="17">
        <f>+'[21]GNSP'!$G$76</f>
        <v>49894</v>
      </c>
      <c r="J108" s="17">
        <f>+'[21]GNSP'!$H$76</f>
        <v>254299</v>
      </c>
      <c r="K108" s="46">
        <v>222863</v>
      </c>
    </row>
    <row r="109" spans="1:22" s="37" customFormat="1" ht="13.5">
      <c r="A109" s="14">
        <v>22</v>
      </c>
      <c r="B109" s="47" t="s">
        <v>35</v>
      </c>
      <c r="C109" s="16"/>
      <c r="D109" s="16"/>
      <c r="E109" s="16"/>
      <c r="F109" s="17"/>
      <c r="G109" s="17"/>
      <c r="H109" s="17"/>
      <c r="I109" s="17"/>
      <c r="J109" s="17"/>
      <c r="K109" s="18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41"/>
    </row>
    <row r="110" spans="1:22" s="37" customFormat="1" ht="13.5">
      <c r="A110" s="14"/>
      <c r="B110" s="15" t="s">
        <v>11</v>
      </c>
      <c r="C110" s="16">
        <f>+'[22]ISP'!$C$56/100</f>
        <v>6.5091456999999995</v>
      </c>
      <c r="D110" s="16">
        <f>+'[22]ISP'!$D$56/100</f>
        <v>41.4052179</v>
      </c>
      <c r="E110" s="16">
        <v>191.4702271</v>
      </c>
      <c r="F110" s="17">
        <f>+'[22]ISP'!$E$56</f>
        <v>400</v>
      </c>
      <c r="G110" s="17">
        <f>+'[22]ISP'!$F$56</f>
        <v>3221</v>
      </c>
      <c r="H110" s="17">
        <v>15055</v>
      </c>
      <c r="I110" s="17"/>
      <c r="J110" s="17"/>
      <c r="K110" s="18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41"/>
    </row>
    <row r="111" spans="1:22" s="37" customFormat="1" ht="13.5">
      <c r="A111" s="14"/>
      <c r="B111" s="15" t="s">
        <v>12</v>
      </c>
      <c r="C111" s="16">
        <f>+'[22]INSP'!$C$56/100</f>
        <v>27.77173961699998</v>
      </c>
      <c r="D111" s="16">
        <f>+'[22]INSP'!$D$56/100</f>
        <v>144.652391871</v>
      </c>
      <c r="E111" s="16">
        <v>88.79968259999998</v>
      </c>
      <c r="F111" s="17">
        <f>+'[22]INSP'!$E$56</f>
        <v>13028</v>
      </c>
      <c r="G111" s="17">
        <f>+'[22]INSP'!$F$56</f>
        <v>82263</v>
      </c>
      <c r="H111" s="17">
        <v>44708</v>
      </c>
      <c r="I111" s="17"/>
      <c r="J111" s="17"/>
      <c r="K111" s="18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41"/>
    </row>
    <row r="112" spans="1:22" s="37" customFormat="1" ht="13.5">
      <c r="A112" s="14"/>
      <c r="B112" s="15" t="s">
        <v>13</v>
      </c>
      <c r="C112" s="16">
        <f>+'[22]GSP'!$C$76/100</f>
        <v>25.296191788999995</v>
      </c>
      <c r="D112" s="16">
        <f>+'[22]GSP'!$D$76/100</f>
        <v>369.02056468</v>
      </c>
      <c r="E112" s="16">
        <v>24.529979164</v>
      </c>
      <c r="F112" s="17">
        <f>+'[22]GSP'!$E$76</f>
        <v>2</v>
      </c>
      <c r="G112" s="17">
        <f>+'[22]GSP'!$F$76</f>
        <v>36</v>
      </c>
      <c r="H112" s="17">
        <v>3</v>
      </c>
      <c r="I112" s="17">
        <f>+'[22]GSP'!$G$76</f>
        <v>4516</v>
      </c>
      <c r="J112" s="17">
        <f>+'[22]GSP'!$H$76</f>
        <v>47993</v>
      </c>
      <c r="K112" s="18">
        <v>27099</v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41"/>
    </row>
    <row r="113" spans="1:11" ht="13.5">
      <c r="A113" s="14"/>
      <c r="B113" s="15" t="s">
        <v>14</v>
      </c>
      <c r="C113" s="16">
        <f>+'[22]GNSP'!$C$76/100</f>
        <v>3.968783247000001</v>
      </c>
      <c r="D113" s="16">
        <f>+'[22]GNSP'!$D$76/100</f>
        <v>32.548186028</v>
      </c>
      <c r="E113" s="48">
        <v>139.860207035</v>
      </c>
      <c r="F113" s="17">
        <f>+'[22]GNSP'!$E$76</f>
        <v>13</v>
      </c>
      <c r="G113" s="17">
        <f>+'[22]GNSP'!$F$76</f>
        <v>102</v>
      </c>
      <c r="H113" s="45">
        <v>45</v>
      </c>
      <c r="I113" s="17">
        <f>+'[22]GNSP'!$G$76</f>
        <v>142803</v>
      </c>
      <c r="J113" s="17">
        <f>+'[22]GNSP'!$H$76</f>
        <v>1177794</v>
      </c>
      <c r="K113" s="46">
        <v>1111670</v>
      </c>
    </row>
    <row r="114" spans="1:22" s="37" customFormat="1" ht="13.5">
      <c r="A114" s="14">
        <v>23</v>
      </c>
      <c r="B114" s="47" t="s">
        <v>36</v>
      </c>
      <c r="C114" s="16"/>
      <c r="D114" s="16"/>
      <c r="E114" s="38"/>
      <c r="F114" s="17"/>
      <c r="G114" s="17"/>
      <c r="H114" s="39"/>
      <c r="I114" s="17"/>
      <c r="J114" s="17"/>
      <c r="K114" s="40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41"/>
    </row>
    <row r="115" spans="1:22" s="37" customFormat="1" ht="13.5">
      <c r="A115" s="14"/>
      <c r="B115" s="15" t="s">
        <v>11</v>
      </c>
      <c r="C115" s="16">
        <f>+'[23]ISP'!$C$56/100</f>
        <v>0.067119185</v>
      </c>
      <c r="D115" s="16">
        <f>+'[23]ISP'!$D$56/100</f>
        <v>0.5736125530000001</v>
      </c>
      <c r="E115" s="38">
        <v>0.09448054</v>
      </c>
      <c r="F115" s="17">
        <f>+'[23]ISP'!$E$56</f>
        <v>8</v>
      </c>
      <c r="G115" s="17">
        <f>+'[23]ISP'!$F$56</f>
        <v>40</v>
      </c>
      <c r="H115" s="39">
        <v>3</v>
      </c>
      <c r="I115" s="17"/>
      <c r="J115" s="17"/>
      <c r="K115" s="40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41"/>
    </row>
    <row r="116" spans="1:22" s="37" customFormat="1" ht="13.5">
      <c r="A116" s="14"/>
      <c r="B116" s="15" t="s">
        <v>12</v>
      </c>
      <c r="C116" s="16">
        <f>+'[23]INSP'!$C$56/100</f>
        <v>3.3896956070000033</v>
      </c>
      <c r="D116" s="16">
        <f>+'[23]INSP'!$D$56/100</f>
        <v>19.599244874000025</v>
      </c>
      <c r="E116" s="38">
        <v>3.9810897459999994</v>
      </c>
      <c r="F116" s="17">
        <f>+'[23]INSP'!$E$56</f>
        <v>2408</v>
      </c>
      <c r="G116" s="17">
        <f>+'[23]INSP'!$F$56</f>
        <v>12097</v>
      </c>
      <c r="H116" s="39">
        <v>2671</v>
      </c>
      <c r="I116" s="17"/>
      <c r="J116" s="17"/>
      <c r="K116" s="40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41"/>
    </row>
    <row r="117" spans="1:22" s="37" customFormat="1" ht="13.5">
      <c r="A117" s="14"/>
      <c r="B117" s="15" t="s">
        <v>13</v>
      </c>
      <c r="C117" s="16">
        <f>+'[23]GSP'!$C$76/100</f>
        <v>7.283848159000001</v>
      </c>
      <c r="D117" s="16">
        <f>+'[23]GSP'!$D$76/100</f>
        <v>7.868233722</v>
      </c>
      <c r="E117" s="38">
        <v>0.078468698</v>
      </c>
      <c r="F117" s="17">
        <f>+'[23]GSP'!$E$76</f>
        <v>6</v>
      </c>
      <c r="G117" s="17">
        <f>+'[23]GSP'!$F$76</f>
        <v>10</v>
      </c>
      <c r="H117" s="39">
        <v>1</v>
      </c>
      <c r="I117" s="17">
        <f>+'[23]GSP'!$G$76</f>
        <v>1463</v>
      </c>
      <c r="J117" s="17">
        <f>+'[23]GSP'!$H$76</f>
        <v>1556</v>
      </c>
      <c r="K117" s="49">
        <v>7</v>
      </c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41"/>
    </row>
    <row r="118" spans="1:11" ht="13.5">
      <c r="A118" s="14"/>
      <c r="B118" s="15" t="s">
        <v>14</v>
      </c>
      <c r="C118" s="16">
        <f>+'[23]GNSP'!$C$76/100</f>
        <v>0.20041106600000003</v>
      </c>
      <c r="D118" s="16">
        <f>+'[23]GNSP'!$D$76/100</f>
        <v>2.621100502</v>
      </c>
      <c r="E118" s="38">
        <v>0</v>
      </c>
      <c r="F118" s="17">
        <f>+'[23]GNSP'!$E$76</f>
        <v>2</v>
      </c>
      <c r="G118" s="17">
        <f>+'[23]GNSP'!$F$76</f>
        <v>58</v>
      </c>
      <c r="H118" s="39">
        <v>0</v>
      </c>
      <c r="I118" s="17">
        <f>+'[23]GNSP'!$G$76</f>
        <v>498</v>
      </c>
      <c r="J118" s="17">
        <f>+'[23]GNSP'!$H$76</f>
        <v>23257</v>
      </c>
      <c r="K118" s="50">
        <v>0</v>
      </c>
    </row>
    <row r="119" spans="1:11" s="56" customFormat="1" ht="13.5">
      <c r="A119" s="51"/>
      <c r="B119" s="52" t="s">
        <v>37</v>
      </c>
      <c r="C119" s="53"/>
      <c r="D119" s="53"/>
      <c r="E119" s="53"/>
      <c r="F119" s="54"/>
      <c r="G119" s="54"/>
      <c r="H119" s="54"/>
      <c r="I119" s="54"/>
      <c r="J119" s="54"/>
      <c r="K119" s="55"/>
    </row>
    <row r="120" spans="1:11" s="56" customFormat="1" ht="12.75">
      <c r="A120" s="57"/>
      <c r="B120" s="52" t="s">
        <v>11</v>
      </c>
      <c r="C120" s="53">
        <f aca="true" t="shared" si="0" ref="C120:G123">+C5+C10+C15+C20+C25+C30+C35+C40+C45+C50+C55+C60+C65+C70+C75+C80+C85+C90+C95+C100+C105+C110+C115</f>
        <v>245.8369451503421</v>
      </c>
      <c r="D120" s="53">
        <f t="shared" si="0"/>
        <v>1870.4954114718366</v>
      </c>
      <c r="E120" s="53">
        <v>3615.384287342585</v>
      </c>
      <c r="F120" s="54">
        <f t="shared" si="0"/>
        <v>66494</v>
      </c>
      <c r="G120" s="54">
        <f t="shared" si="0"/>
        <v>299216</v>
      </c>
      <c r="H120" s="54">
        <v>350358</v>
      </c>
      <c r="I120" s="53"/>
      <c r="J120" s="53"/>
      <c r="K120" s="58"/>
    </row>
    <row r="121" spans="1:11" s="56" customFormat="1" ht="12.75">
      <c r="A121" s="57"/>
      <c r="B121" s="52" t="s">
        <v>12</v>
      </c>
      <c r="C121" s="53">
        <f t="shared" si="0"/>
        <v>1551.561802351299</v>
      </c>
      <c r="D121" s="53">
        <f t="shared" si="0"/>
        <v>12598.370457602286</v>
      </c>
      <c r="E121" s="53">
        <v>12236.805437329193</v>
      </c>
      <c r="F121" s="54">
        <f t="shared" si="0"/>
        <v>605904</v>
      </c>
      <c r="G121" s="54">
        <f t="shared" si="0"/>
        <v>5172780</v>
      </c>
      <c r="H121" s="54">
        <v>5922563</v>
      </c>
      <c r="I121" s="53"/>
      <c r="J121" s="53"/>
      <c r="K121" s="58"/>
    </row>
    <row r="122" spans="1:11" s="56" customFormat="1" ht="12.75">
      <c r="A122" s="57"/>
      <c r="B122" s="52" t="s">
        <v>13</v>
      </c>
      <c r="C122" s="53">
        <f t="shared" si="0"/>
        <v>355.57795058481406</v>
      </c>
      <c r="D122" s="53">
        <f t="shared" si="0"/>
        <v>4060.2133514475745</v>
      </c>
      <c r="E122" s="53">
        <v>3128.944660206312</v>
      </c>
      <c r="F122" s="54">
        <f t="shared" si="0"/>
        <v>125</v>
      </c>
      <c r="G122" s="54">
        <f t="shared" si="0"/>
        <v>1120</v>
      </c>
      <c r="H122" s="54">
        <v>855</v>
      </c>
      <c r="I122" s="54">
        <f>+I7+I12+I17+I22+I27+I32+I37+I42+I47+I52+I57+I62+I67+I72+I77+I82+I87+I92+I97+I102+I107+I112+I117</f>
        <v>2131699</v>
      </c>
      <c r="J122" s="54">
        <f>+J7+J12+J17+J22+J27+J32+J37+J42+J47+J52+J57+J62+J67+J72+J77+J82+J87+J92+J97+J102+J107+J112+J117</f>
        <v>14381294</v>
      </c>
      <c r="K122" s="55">
        <v>5167797</v>
      </c>
    </row>
    <row r="123" spans="1:11" s="56" customFormat="1" ht="12.75">
      <c r="A123" s="57"/>
      <c r="B123" s="52" t="s">
        <v>14</v>
      </c>
      <c r="C123" s="53">
        <f t="shared" si="0"/>
        <v>160.4052863930382</v>
      </c>
      <c r="D123" s="53">
        <f t="shared" si="0"/>
        <v>2691.3689571514196</v>
      </c>
      <c r="E123" s="53">
        <v>3370.186079492548</v>
      </c>
      <c r="F123" s="54">
        <f t="shared" si="0"/>
        <v>241</v>
      </c>
      <c r="G123" s="54">
        <f t="shared" si="0"/>
        <v>2981</v>
      </c>
      <c r="H123" s="54">
        <v>3365</v>
      </c>
      <c r="I123" s="54">
        <f>+I8+I13+I18+I23+I28+I33+I38+I43+I48+I53+I58+I63+I68+I73+I78+I83+I88+I93+I98+I103+I108+I113+I118</f>
        <v>1627297</v>
      </c>
      <c r="J123" s="54">
        <f>+J8+J13+J18+J23+J28+J33+J38+J43+J48+J53+J58+J63+J68+J73+J78+J83+J88+J93+J98+J103+J108+J113+J118</f>
        <v>12151396</v>
      </c>
      <c r="K123" s="55">
        <v>16296258</v>
      </c>
    </row>
    <row r="124" spans="1:11" s="56" customFormat="1" ht="13.5">
      <c r="A124" s="59">
        <v>24</v>
      </c>
      <c r="B124" s="52" t="s">
        <v>38</v>
      </c>
      <c r="C124" s="20"/>
      <c r="D124" s="20"/>
      <c r="E124" s="53"/>
      <c r="F124" s="54"/>
      <c r="G124" s="54"/>
      <c r="H124" s="54"/>
      <c r="I124" s="54"/>
      <c r="J124" s="54"/>
      <c r="K124" s="55"/>
    </row>
    <row r="125" spans="1:11" s="56" customFormat="1" ht="13.5">
      <c r="A125" s="51"/>
      <c r="B125" s="60" t="s">
        <v>11</v>
      </c>
      <c r="C125" s="16">
        <f>'[24]ISP'!$C$56/100</f>
        <v>1154.2163</v>
      </c>
      <c r="D125" s="16">
        <f>'[24]ISP'!$D$56/100</f>
        <v>10048.0361</v>
      </c>
      <c r="E125" s="16">
        <v>8813.8951</v>
      </c>
      <c r="F125" s="39">
        <f>'[24]ISP'!$E$56</f>
        <v>163568</v>
      </c>
      <c r="G125" s="39">
        <f>'[24]ISP'!$F$56</f>
        <v>1368509</v>
      </c>
      <c r="H125" s="39">
        <v>1382550</v>
      </c>
      <c r="I125" s="39"/>
      <c r="J125" s="39"/>
      <c r="K125" s="61"/>
    </row>
    <row r="126" spans="1:11" s="56" customFormat="1" ht="13.5">
      <c r="A126" s="51"/>
      <c r="B126" s="60" t="s">
        <v>12</v>
      </c>
      <c r="C126" s="16">
        <f>'[24]INSP'!$C$56/100</f>
        <v>2123.2096</v>
      </c>
      <c r="D126" s="16">
        <f>'[24]INSP'!$D$56/100</f>
        <v>21245.9809</v>
      </c>
      <c r="E126" s="16">
        <v>20009.583700000003</v>
      </c>
      <c r="F126" s="39">
        <f>'[24]INSP'!$E$56</f>
        <v>3268100</v>
      </c>
      <c r="G126" s="39">
        <f>'[24]INSP'!$F$56</f>
        <v>24216076</v>
      </c>
      <c r="H126" s="39">
        <v>23476562</v>
      </c>
      <c r="I126" s="39"/>
      <c r="J126" s="39"/>
      <c r="K126" s="61"/>
    </row>
    <row r="127" spans="1:11" s="56" customFormat="1" ht="13.5">
      <c r="A127" s="51"/>
      <c r="B127" s="60" t="s">
        <v>13</v>
      </c>
      <c r="C127" s="16">
        <f>'[24]GSP'!$C$76/100</f>
        <v>1655.5802263940016</v>
      </c>
      <c r="D127" s="16">
        <f>'[24]GSP'!$D$76/100</f>
        <v>22528.75693694</v>
      </c>
      <c r="E127" s="16">
        <v>20233.149108601003</v>
      </c>
      <c r="F127" s="39">
        <f>'[24]GSP'!$E$76</f>
        <v>8</v>
      </c>
      <c r="G127" s="39">
        <f>'[24]GSP'!$F$76</f>
        <v>85</v>
      </c>
      <c r="H127" s="39">
        <v>15359</v>
      </c>
      <c r="I127" s="39">
        <f>'[24]GSP'!$G$76</f>
        <v>21440</v>
      </c>
      <c r="J127" s="39">
        <f>'[24]GSP'!$H$76</f>
        <v>597676</v>
      </c>
      <c r="K127" s="40">
        <v>20349762</v>
      </c>
    </row>
    <row r="128" spans="1:11" s="56" customFormat="1" ht="14.25" thickBot="1">
      <c r="A128" s="62"/>
      <c r="B128" s="63" t="s">
        <v>14</v>
      </c>
      <c r="C128" s="33">
        <f>'[24]GNSP'!$C$76/100</f>
        <v>94.67361470599984</v>
      </c>
      <c r="D128" s="33">
        <f>'[24]GNSP'!$D$76/100</f>
        <v>1482.3209698510002</v>
      </c>
      <c r="E128" s="33">
        <v>10088.738701744</v>
      </c>
      <c r="F128" s="64">
        <f>'[24]GNSP'!$E$76</f>
        <v>2028</v>
      </c>
      <c r="G128" s="64">
        <f>'[24]GNSP'!$F$76</f>
        <v>19931</v>
      </c>
      <c r="H128" s="64">
        <v>4413</v>
      </c>
      <c r="I128" s="64">
        <f>'[24]GNSP'!$G$76</f>
        <v>4470184</v>
      </c>
      <c r="J128" s="64">
        <f>'[24]GNSP'!$H$76</f>
        <v>30915936</v>
      </c>
      <c r="K128" s="65">
        <v>7812432</v>
      </c>
    </row>
    <row r="129" spans="1:11" s="56" customFormat="1" ht="13.5">
      <c r="A129" s="66"/>
      <c r="B129" s="67" t="s">
        <v>39</v>
      </c>
      <c r="C129" s="68"/>
      <c r="D129" s="68"/>
      <c r="E129" s="68"/>
      <c r="F129" s="69"/>
      <c r="G129" s="69"/>
      <c r="H129" s="69"/>
      <c r="I129" s="69"/>
      <c r="J129" s="69"/>
      <c r="K129" s="70"/>
    </row>
    <row r="130" spans="1:11" s="56" customFormat="1" ht="12.75">
      <c r="A130" s="71"/>
      <c r="B130" s="52" t="s">
        <v>11</v>
      </c>
      <c r="C130" s="53">
        <f aca="true" t="shared" si="1" ref="C130:D133">+C125+C120</f>
        <v>1400.0532451503423</v>
      </c>
      <c r="D130" s="53">
        <f t="shared" si="1"/>
        <v>11918.531511471836</v>
      </c>
      <c r="E130" s="53">
        <v>12429.279387342585</v>
      </c>
      <c r="F130" s="54">
        <f aca="true" t="shared" si="2" ref="F130:J133">F120+F125</f>
        <v>230062</v>
      </c>
      <c r="G130" s="54">
        <f t="shared" si="2"/>
        <v>1667725</v>
      </c>
      <c r="H130" s="54">
        <v>1732908</v>
      </c>
      <c r="I130" s="54"/>
      <c r="J130" s="54"/>
      <c r="K130" s="55"/>
    </row>
    <row r="131" spans="1:11" s="56" customFormat="1" ht="12.75">
      <c r="A131" s="71"/>
      <c r="B131" s="52" t="s">
        <v>12</v>
      </c>
      <c r="C131" s="53">
        <f t="shared" si="1"/>
        <v>3674.771402351299</v>
      </c>
      <c r="D131" s="53">
        <f t="shared" si="1"/>
        <v>33844.35135760228</v>
      </c>
      <c r="E131" s="53">
        <v>32246.389137329195</v>
      </c>
      <c r="F131" s="54">
        <f t="shared" si="2"/>
        <v>3874004</v>
      </c>
      <c r="G131" s="54">
        <f t="shared" si="2"/>
        <v>29388856</v>
      </c>
      <c r="H131" s="54">
        <v>29399125</v>
      </c>
      <c r="I131" s="54"/>
      <c r="J131" s="54"/>
      <c r="K131" s="55"/>
    </row>
    <row r="132" spans="1:11" s="56" customFormat="1" ht="12.75">
      <c r="A132" s="71"/>
      <c r="B132" s="52" t="s">
        <v>13</v>
      </c>
      <c r="C132" s="53">
        <f t="shared" si="1"/>
        <v>2011.1581769788156</v>
      </c>
      <c r="D132" s="53">
        <f t="shared" si="1"/>
        <v>26588.970288387576</v>
      </c>
      <c r="E132" s="53">
        <v>23362.093768807314</v>
      </c>
      <c r="F132" s="54">
        <f t="shared" si="2"/>
        <v>133</v>
      </c>
      <c r="G132" s="54">
        <f t="shared" si="2"/>
        <v>1205</v>
      </c>
      <c r="H132" s="54">
        <v>16214</v>
      </c>
      <c r="I132" s="54">
        <f t="shared" si="2"/>
        <v>2153139</v>
      </c>
      <c r="J132" s="54">
        <f t="shared" si="2"/>
        <v>14978970</v>
      </c>
      <c r="K132" s="55">
        <v>25517559</v>
      </c>
    </row>
    <row r="133" spans="1:11" s="56" customFormat="1" ht="13.5" thickBot="1">
      <c r="A133" s="72"/>
      <c r="B133" s="73" t="s">
        <v>14</v>
      </c>
      <c r="C133" s="74">
        <f t="shared" si="1"/>
        <v>255.07890109903803</v>
      </c>
      <c r="D133" s="74">
        <f t="shared" si="1"/>
        <v>4173.68992700242</v>
      </c>
      <c r="E133" s="74">
        <v>13458.924781236547</v>
      </c>
      <c r="F133" s="75">
        <f t="shared" si="2"/>
        <v>2269</v>
      </c>
      <c r="G133" s="75">
        <f t="shared" si="2"/>
        <v>22912</v>
      </c>
      <c r="H133" s="75">
        <v>7778</v>
      </c>
      <c r="I133" s="75">
        <f t="shared" si="2"/>
        <v>6097481</v>
      </c>
      <c r="J133" s="75">
        <f t="shared" si="2"/>
        <v>43067332</v>
      </c>
      <c r="K133" s="76">
        <v>24108690</v>
      </c>
    </row>
    <row r="134" spans="1:11" ht="13.5">
      <c r="A134" s="87" t="s">
        <v>40</v>
      </c>
      <c r="B134" s="87"/>
      <c r="C134" s="87"/>
      <c r="D134" s="87"/>
      <c r="E134" s="87"/>
      <c r="F134" s="87"/>
      <c r="G134" s="87"/>
      <c r="H134" s="77"/>
      <c r="I134" s="77"/>
      <c r="J134" s="77"/>
      <c r="K134" s="77"/>
    </row>
    <row r="135" spans="1:11" ht="13.5" customHeight="1">
      <c r="A135" s="78" t="s">
        <v>41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</row>
    <row r="136" ht="12.75">
      <c r="E136" s="79"/>
    </row>
    <row r="137" spans="8:11" ht="12.75">
      <c r="H137" s="26"/>
      <c r="K137" s="26"/>
    </row>
  </sheetData>
  <sheetProtection/>
  <mergeCells count="6">
    <mergeCell ref="A134:G134"/>
    <mergeCell ref="A2:A3"/>
    <mergeCell ref="B2:B3"/>
    <mergeCell ref="C2:E2"/>
    <mergeCell ref="F2:H2"/>
    <mergeCell ref="I2:K2"/>
  </mergeCells>
  <printOptions horizontalCentered="1" verticalCentered="1"/>
  <pageMargins left="0.47244094488189" right="0.196850393700787" top="0" bottom="0" header="0.236220472440945" footer="0.15748031496063"/>
  <pageSetup fitToHeight="2" horizontalDpi="600" verticalDpi="600" orientation="landscape" paperSize="9" scale="85" r:id="rId1"/>
  <rowBreaks count="2" manualBreakCount="2">
    <brk id="48" max="10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chitrav</dc:creator>
  <cp:keywords/>
  <dc:description/>
  <cp:lastModifiedBy>Windows 2003 server</cp:lastModifiedBy>
  <dcterms:created xsi:type="dcterms:W3CDTF">2013-02-14T11:28:22Z</dcterms:created>
  <dcterms:modified xsi:type="dcterms:W3CDTF">2013-02-27T12:44:07Z</dcterms:modified>
  <cp:category/>
  <cp:version/>
  <cp:contentType/>
  <cp:contentStatus/>
</cp:coreProperties>
</file>