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hith\Downloads\"/>
    </mc:Choice>
  </mc:AlternateContent>
  <bookViews>
    <workbookView xWindow="0" yWindow="0" windowWidth="15330" windowHeight="4575" tabRatio="695" firstSheet="2" activeTab="4"/>
  </bookViews>
  <sheets>
    <sheet name="FYP as at 31st March, 2018_TEMP" sheetId="40" state="hidden" r:id="rId1"/>
    <sheet name="Authority Vs Life Council" sheetId="30" state="hidden" r:id="rId2"/>
    <sheet name="Sheet1" sheetId="44" r:id="rId3"/>
    <sheet name="Sheet2" sheetId="45" r:id="rId4"/>
    <sheet name="Sheet3" sheetId="42" r:id="rId5"/>
    <sheet name="हिंदी संस्करण" sheetId="43" r:id="rId6"/>
  </sheets>
  <definedNames>
    <definedName name="_xlnm.Print_Area" localSheetId="0">'FYP as at 31st March, 2018_TEMP'!$A$1:$J$31</definedName>
    <definedName name="_xlnm.Print_Titles" localSheetId="0">'FYP as at 31st March, 2018_TEMP'!$A:$B,'FYP as at 31st March, 2018_TEMP'!$1:$3</definedName>
    <definedName name="_xlnm.Print_Titles" localSheetId="4">Sheet3!$A:$B,Sheet3!$1:$3</definedName>
  </definedNames>
  <calcPr calcId="162913"/>
  <fileRecoveryPr autoRecover="0"/>
</workbook>
</file>

<file path=xl/calcChain.xml><?xml version="1.0" encoding="utf-8"?>
<calcChain xmlns="http://schemas.openxmlformats.org/spreadsheetml/2006/main">
  <c r="AB188" i="43" l="1"/>
  <c r="G188" i="43"/>
  <c r="AB187" i="43"/>
  <c r="G194" i="42" l="1"/>
  <c r="F194" i="42"/>
  <c r="G193" i="42"/>
  <c r="F193" i="42"/>
  <c r="H193" i="42" s="1"/>
  <c r="H194" i="42" l="1"/>
  <c r="AB188" i="42"/>
  <c r="AB187" i="42"/>
  <c r="G188" i="42"/>
  <c r="N203" i="30" l="1"/>
  <c r="N202" i="30"/>
  <c r="N201" i="30"/>
  <c r="N200" i="30"/>
  <c r="N199" i="30"/>
  <c r="N187" i="30"/>
  <c r="N186" i="30"/>
  <c r="N185" i="30"/>
  <c r="N184" i="30"/>
  <c r="N183" i="30"/>
  <c r="N179" i="30"/>
  <c r="N178" i="30"/>
  <c r="N177" i="30"/>
  <c r="N176" i="30"/>
  <c r="N175" i="30"/>
  <c r="N171" i="30"/>
  <c r="N170" i="30"/>
  <c r="N169" i="30"/>
  <c r="N168" i="30"/>
  <c r="N167" i="30"/>
  <c r="N163" i="30"/>
  <c r="N162" i="30"/>
  <c r="N161" i="30"/>
  <c r="N160" i="30"/>
  <c r="N159" i="30"/>
  <c r="N155" i="30"/>
  <c r="N154" i="30"/>
  <c r="N153" i="30"/>
  <c r="N152" i="30"/>
  <c r="N151" i="30"/>
  <c r="N147" i="30"/>
  <c r="N146" i="30"/>
  <c r="N145" i="30"/>
  <c r="N144" i="30"/>
  <c r="N143" i="30"/>
  <c r="N139" i="30"/>
  <c r="N138" i="30"/>
  <c r="N137" i="30"/>
  <c r="N136" i="30"/>
  <c r="N135" i="30"/>
  <c r="N131" i="30"/>
  <c r="N130" i="30"/>
  <c r="N129" i="30"/>
  <c r="N128" i="30"/>
  <c r="N127" i="30"/>
  <c r="N123" i="30"/>
  <c r="N122" i="30"/>
  <c r="N121" i="30"/>
  <c r="N120" i="30"/>
  <c r="N119" i="30"/>
  <c r="N115" i="30"/>
  <c r="N114" i="30"/>
  <c r="N113" i="30"/>
  <c r="N112" i="30"/>
  <c r="N111" i="30"/>
  <c r="N107" i="30"/>
  <c r="N106" i="30"/>
  <c r="N105" i="30"/>
  <c r="N104" i="30"/>
  <c r="N103" i="30"/>
  <c r="N99" i="30"/>
  <c r="N98" i="30"/>
  <c r="N97" i="30"/>
  <c r="N96" i="30"/>
  <c r="N95" i="30"/>
  <c r="N91" i="30"/>
  <c r="N90" i="30"/>
  <c r="N89" i="30"/>
  <c r="N88" i="30"/>
  <c r="N87" i="30"/>
  <c r="N83" i="30"/>
  <c r="N82" i="30"/>
  <c r="N81" i="30"/>
  <c r="N80" i="30"/>
  <c r="N79" i="30"/>
  <c r="N75" i="30"/>
  <c r="N74" i="30"/>
  <c r="N73" i="30"/>
  <c r="N72" i="30"/>
  <c r="N71" i="30"/>
  <c r="N67" i="30"/>
  <c r="N66" i="30"/>
  <c r="N65" i="30"/>
  <c r="N64" i="30"/>
  <c r="N63" i="30"/>
  <c r="N59" i="30"/>
  <c r="N58" i="30"/>
  <c r="N57" i="30"/>
  <c r="N56" i="30"/>
  <c r="N55" i="30"/>
  <c r="N51" i="30"/>
  <c r="N50" i="30"/>
  <c r="N49" i="30"/>
  <c r="N48" i="30"/>
  <c r="N47" i="30"/>
  <c r="N43" i="30"/>
  <c r="N42" i="30"/>
  <c r="N41" i="30"/>
  <c r="N40" i="30"/>
  <c r="N39" i="30"/>
  <c r="N35" i="30"/>
  <c r="N34" i="30"/>
  <c r="N33" i="30"/>
  <c r="N32" i="30"/>
  <c r="N31" i="30"/>
  <c r="N27" i="30"/>
  <c r="N26" i="30"/>
  <c r="N25" i="30"/>
  <c r="N24" i="30"/>
  <c r="N23" i="30"/>
  <c r="N19" i="30"/>
  <c r="N18" i="30"/>
  <c r="N17" i="30"/>
  <c r="N16" i="30"/>
  <c r="N15" i="30"/>
  <c r="N11" i="30"/>
  <c r="N10" i="30"/>
  <c r="N9" i="30"/>
  <c r="N8" i="30"/>
  <c r="N7" i="30"/>
  <c r="K203" i="30"/>
  <c r="K202" i="30"/>
  <c r="K201" i="30"/>
  <c r="K200" i="30"/>
  <c r="K199" i="30"/>
  <c r="K187" i="30"/>
  <c r="K186" i="30"/>
  <c r="K185" i="30"/>
  <c r="K184" i="30"/>
  <c r="K183" i="30"/>
  <c r="K179" i="30"/>
  <c r="K178" i="30"/>
  <c r="K177" i="30"/>
  <c r="K176" i="30"/>
  <c r="K175" i="30"/>
  <c r="K171" i="30"/>
  <c r="K170" i="30"/>
  <c r="K169" i="30"/>
  <c r="K168" i="30"/>
  <c r="K167" i="30"/>
  <c r="K163" i="30"/>
  <c r="K162" i="30"/>
  <c r="K161" i="30"/>
  <c r="K160" i="30"/>
  <c r="K159" i="30"/>
  <c r="K155" i="30"/>
  <c r="K154" i="30"/>
  <c r="K153" i="30"/>
  <c r="K152" i="30"/>
  <c r="K151" i="30"/>
  <c r="K147" i="30"/>
  <c r="K146" i="30"/>
  <c r="K145" i="30"/>
  <c r="K144" i="30"/>
  <c r="K143" i="30"/>
  <c r="K139" i="30"/>
  <c r="K138" i="30"/>
  <c r="K137" i="30"/>
  <c r="K136" i="30"/>
  <c r="K135" i="30"/>
  <c r="K131" i="30"/>
  <c r="K130" i="30"/>
  <c r="K129" i="30"/>
  <c r="K128" i="30"/>
  <c r="K127" i="30"/>
  <c r="K123" i="30"/>
  <c r="K122" i="30"/>
  <c r="K121" i="30"/>
  <c r="K120" i="30"/>
  <c r="K119" i="30"/>
  <c r="K115" i="30"/>
  <c r="K114" i="30"/>
  <c r="K113" i="30"/>
  <c r="K112" i="30"/>
  <c r="K111" i="30"/>
  <c r="K107" i="30"/>
  <c r="K106" i="30"/>
  <c r="K105" i="30"/>
  <c r="K104" i="30"/>
  <c r="K103" i="30"/>
  <c r="K99" i="30"/>
  <c r="K98" i="30"/>
  <c r="K97" i="30"/>
  <c r="K96" i="30"/>
  <c r="K95" i="30"/>
  <c r="K91" i="30"/>
  <c r="K90" i="30"/>
  <c r="K89" i="30"/>
  <c r="K88" i="30"/>
  <c r="K87" i="30"/>
  <c r="K83" i="30"/>
  <c r="K82" i="30"/>
  <c r="K81" i="30"/>
  <c r="K80" i="30"/>
  <c r="K79" i="30"/>
  <c r="K75" i="30"/>
  <c r="K74" i="30"/>
  <c r="K73" i="30"/>
  <c r="K72" i="30"/>
  <c r="K71" i="30"/>
  <c r="K67" i="30"/>
  <c r="K66" i="30"/>
  <c r="K65" i="30"/>
  <c r="K64" i="30"/>
  <c r="K63" i="30"/>
  <c r="K59" i="30"/>
  <c r="K58" i="30"/>
  <c r="K57" i="30"/>
  <c r="K56" i="30"/>
  <c r="K55" i="30"/>
  <c r="K51" i="30"/>
  <c r="K50" i="30"/>
  <c r="K49" i="30"/>
  <c r="K48" i="30"/>
  <c r="K47" i="30"/>
  <c r="K43" i="30"/>
  <c r="K42" i="30"/>
  <c r="K41" i="30"/>
  <c r="K40" i="30"/>
  <c r="K39" i="30"/>
  <c r="K35" i="30"/>
  <c r="K34" i="30"/>
  <c r="K33" i="30"/>
  <c r="K32" i="30"/>
  <c r="K31" i="30"/>
  <c r="K27" i="30"/>
  <c r="K26" i="30"/>
  <c r="K25" i="30"/>
  <c r="K24" i="30"/>
  <c r="K23" i="30"/>
  <c r="K19" i="30"/>
  <c r="K18" i="30"/>
  <c r="K17" i="30"/>
  <c r="K16" i="30"/>
  <c r="K15" i="30"/>
  <c r="K11" i="30"/>
  <c r="K10" i="30"/>
  <c r="K9" i="30"/>
  <c r="K8" i="30"/>
  <c r="K7" i="30"/>
  <c r="H203" i="30"/>
  <c r="H202" i="30"/>
  <c r="H201" i="30"/>
  <c r="H200" i="30"/>
  <c r="H199" i="30"/>
  <c r="H187" i="30"/>
  <c r="H186" i="30"/>
  <c r="H185" i="30"/>
  <c r="H184" i="30"/>
  <c r="H183" i="30"/>
  <c r="H179" i="30"/>
  <c r="H178" i="30"/>
  <c r="H177" i="30"/>
  <c r="H176" i="30"/>
  <c r="H175" i="30"/>
  <c r="H171" i="30"/>
  <c r="H170" i="30"/>
  <c r="H169" i="30"/>
  <c r="H168" i="30"/>
  <c r="H167" i="30"/>
  <c r="H163" i="30"/>
  <c r="H162" i="30"/>
  <c r="H161" i="30"/>
  <c r="H160" i="30"/>
  <c r="H159" i="30"/>
  <c r="H155" i="30"/>
  <c r="H154" i="30"/>
  <c r="H153" i="30"/>
  <c r="H152" i="30"/>
  <c r="H151" i="30"/>
  <c r="H147" i="30"/>
  <c r="H146" i="30"/>
  <c r="H145" i="30"/>
  <c r="H144" i="30"/>
  <c r="H143" i="30"/>
  <c r="H139" i="30"/>
  <c r="H138" i="30"/>
  <c r="H137" i="30"/>
  <c r="H136" i="30"/>
  <c r="H135" i="30"/>
  <c r="H131" i="30"/>
  <c r="H130" i="30"/>
  <c r="H129" i="30"/>
  <c r="H128" i="30"/>
  <c r="H127" i="30"/>
  <c r="H123" i="30"/>
  <c r="H122" i="30"/>
  <c r="H121" i="30"/>
  <c r="H120" i="30"/>
  <c r="H119" i="30"/>
  <c r="H115" i="30"/>
  <c r="H114" i="30"/>
  <c r="H113" i="30"/>
  <c r="H112" i="30"/>
  <c r="H111" i="30"/>
  <c r="H107" i="30"/>
  <c r="H106" i="30"/>
  <c r="H105" i="30"/>
  <c r="H104" i="30"/>
  <c r="H103" i="30"/>
  <c r="H99" i="30"/>
  <c r="H98" i="30"/>
  <c r="H97" i="30"/>
  <c r="H96" i="30"/>
  <c r="H95" i="30"/>
  <c r="H91" i="30"/>
  <c r="H90" i="30"/>
  <c r="H89" i="30"/>
  <c r="H88" i="30"/>
  <c r="H87" i="30"/>
  <c r="H83" i="30"/>
  <c r="H82" i="30"/>
  <c r="H81" i="30"/>
  <c r="H80" i="30"/>
  <c r="H79" i="30"/>
  <c r="H75" i="30"/>
  <c r="H74" i="30"/>
  <c r="H73" i="30"/>
  <c r="H72" i="30"/>
  <c r="H71" i="30"/>
  <c r="H67" i="30"/>
  <c r="H66" i="30"/>
  <c r="H65" i="30"/>
  <c r="H64" i="30"/>
  <c r="H63" i="30"/>
  <c r="H59" i="30"/>
  <c r="H58" i="30"/>
  <c r="H57" i="30"/>
  <c r="H56" i="30"/>
  <c r="H55" i="30"/>
  <c r="H51" i="30"/>
  <c r="H50" i="30"/>
  <c r="H49" i="30"/>
  <c r="H48" i="30"/>
  <c r="H47" i="30"/>
  <c r="H43" i="30"/>
  <c r="H42" i="30"/>
  <c r="H41" i="30"/>
  <c r="H40" i="30"/>
  <c r="H39" i="30"/>
  <c r="H35" i="30"/>
  <c r="H34" i="30"/>
  <c r="H33" i="30"/>
  <c r="H32" i="30"/>
  <c r="H31" i="30"/>
  <c r="H27" i="30"/>
  <c r="H26" i="30"/>
  <c r="H25" i="30"/>
  <c r="H24" i="30"/>
  <c r="H23" i="30"/>
  <c r="H19" i="30"/>
  <c r="H18" i="30"/>
  <c r="H17" i="30"/>
  <c r="H16" i="30"/>
  <c r="H15" i="30"/>
  <c r="H11" i="30"/>
  <c r="H10" i="30"/>
  <c r="H9" i="30"/>
  <c r="H8" i="30"/>
  <c r="H7" i="30"/>
  <c r="E203" i="30"/>
  <c r="E202" i="30"/>
  <c r="E201" i="30"/>
  <c r="E200" i="30"/>
  <c r="E199" i="30"/>
  <c r="E187" i="30"/>
  <c r="E186" i="30"/>
  <c r="E185" i="30"/>
  <c r="E184" i="30"/>
  <c r="E183" i="30"/>
  <c r="E179" i="30"/>
  <c r="E178" i="30"/>
  <c r="E177" i="30"/>
  <c r="E176" i="30"/>
  <c r="E175" i="30"/>
  <c r="E171" i="30"/>
  <c r="E170" i="30"/>
  <c r="E169" i="30"/>
  <c r="E168" i="30"/>
  <c r="E167" i="30"/>
  <c r="E163" i="30"/>
  <c r="E162" i="30"/>
  <c r="E161" i="30"/>
  <c r="E160" i="30"/>
  <c r="E159" i="30"/>
  <c r="E155" i="30"/>
  <c r="E154" i="30"/>
  <c r="E153" i="30"/>
  <c r="E152" i="30"/>
  <c r="E151" i="30"/>
  <c r="E147" i="30"/>
  <c r="E146" i="30"/>
  <c r="E145" i="30"/>
  <c r="E144" i="30"/>
  <c r="E143" i="30"/>
  <c r="E139" i="30"/>
  <c r="E138" i="30"/>
  <c r="E137" i="30"/>
  <c r="E136" i="30"/>
  <c r="E135" i="30"/>
  <c r="E131" i="30"/>
  <c r="E130" i="30"/>
  <c r="E129" i="30"/>
  <c r="E128" i="30"/>
  <c r="E127" i="30"/>
  <c r="E123" i="30"/>
  <c r="E122" i="30"/>
  <c r="E121" i="30"/>
  <c r="E120" i="30"/>
  <c r="E119" i="30"/>
  <c r="E115" i="30"/>
  <c r="E114" i="30"/>
  <c r="E113" i="30"/>
  <c r="E112" i="30"/>
  <c r="E111" i="30"/>
  <c r="E107" i="30"/>
  <c r="E106" i="30"/>
  <c r="E105" i="30"/>
  <c r="E104" i="30"/>
  <c r="E103" i="30"/>
  <c r="E99" i="30"/>
  <c r="E98" i="30"/>
  <c r="E97" i="30"/>
  <c r="E96" i="30"/>
  <c r="E95" i="30"/>
  <c r="E91" i="30"/>
  <c r="E90" i="30"/>
  <c r="E89" i="30"/>
  <c r="E88" i="30"/>
  <c r="E87" i="30"/>
  <c r="E83" i="30"/>
  <c r="E82" i="30"/>
  <c r="E81" i="30"/>
  <c r="E80" i="30"/>
  <c r="E79" i="30"/>
  <c r="E75" i="30"/>
  <c r="E74" i="30"/>
  <c r="E73" i="30"/>
  <c r="E72" i="30"/>
  <c r="E71" i="30"/>
  <c r="E67" i="30"/>
  <c r="E66" i="30"/>
  <c r="E65" i="30"/>
  <c r="E64" i="30"/>
  <c r="E63" i="30"/>
  <c r="E59" i="30"/>
  <c r="E58" i="30"/>
  <c r="E57" i="30"/>
  <c r="E56" i="30"/>
  <c r="E55" i="30"/>
  <c r="E51" i="30"/>
  <c r="E50" i="30"/>
  <c r="E49" i="30"/>
  <c r="E48" i="30"/>
  <c r="E47" i="30"/>
  <c r="E43" i="30"/>
  <c r="E42" i="30"/>
  <c r="E41" i="30"/>
  <c r="E40" i="30"/>
  <c r="E39" i="30"/>
  <c r="E35" i="30"/>
  <c r="E34" i="30"/>
  <c r="E33" i="30"/>
  <c r="E32" i="30"/>
  <c r="E31" i="30"/>
  <c r="E27" i="30"/>
  <c r="E26" i="30"/>
  <c r="E25" i="30"/>
  <c r="E24" i="30"/>
  <c r="E23" i="30"/>
  <c r="E19" i="30"/>
  <c r="E18" i="30"/>
  <c r="E17" i="30"/>
  <c r="E16" i="30"/>
  <c r="E15" i="30"/>
  <c r="E8" i="30"/>
  <c r="E9" i="30"/>
  <c r="E10" i="30"/>
  <c r="E11" i="30"/>
  <c r="E7" i="30"/>
  <c r="M195" i="30"/>
  <c r="M211" i="30" s="1"/>
  <c r="L195" i="30"/>
  <c r="N195" i="30" s="1"/>
  <c r="M194" i="30"/>
  <c r="M210" i="30" s="1"/>
  <c r="L194" i="30"/>
  <c r="M193" i="30"/>
  <c r="M209" i="30" s="1"/>
  <c r="L193" i="30"/>
  <c r="L209" i="30" s="1"/>
  <c r="M192" i="30"/>
  <c r="M208" i="30" s="1"/>
  <c r="L192" i="30"/>
  <c r="L208" i="30" s="1"/>
  <c r="M191" i="30"/>
  <c r="M207" i="30" s="1"/>
  <c r="L191" i="30"/>
  <c r="N191" i="30" s="1"/>
  <c r="J195" i="30"/>
  <c r="J211" i="30" s="1"/>
  <c r="I195" i="30"/>
  <c r="J194" i="30"/>
  <c r="J210" i="30" s="1"/>
  <c r="I194" i="30"/>
  <c r="I210" i="30" s="1"/>
  <c r="J193" i="30"/>
  <c r="J209" i="30" s="1"/>
  <c r="I193" i="30"/>
  <c r="J192" i="30"/>
  <c r="I192" i="30"/>
  <c r="I196" i="30" s="1"/>
  <c r="J191" i="30"/>
  <c r="J207" i="30" s="1"/>
  <c r="I191" i="30"/>
  <c r="I207" i="30" s="1"/>
  <c r="G195" i="30"/>
  <c r="G211" i="30" s="1"/>
  <c r="F195" i="30"/>
  <c r="H195" i="30" s="1"/>
  <c r="G194" i="30"/>
  <c r="G210" i="30" s="1"/>
  <c r="F194" i="30"/>
  <c r="F210" i="30" s="1"/>
  <c r="G193" i="30"/>
  <c r="G209" i="30" s="1"/>
  <c r="F193" i="30"/>
  <c r="F209" i="30" s="1"/>
  <c r="G192" i="30"/>
  <c r="F192" i="30"/>
  <c r="F208" i="30" s="1"/>
  <c r="G191" i="30"/>
  <c r="G207" i="30" s="1"/>
  <c r="F191" i="30"/>
  <c r="H191" i="30" s="1"/>
  <c r="C192" i="30"/>
  <c r="D192" i="30"/>
  <c r="D208" i="30" s="1"/>
  <c r="C193" i="30"/>
  <c r="C209" i="30" s="1"/>
  <c r="D193" i="30"/>
  <c r="D209" i="30" s="1"/>
  <c r="C194" i="30"/>
  <c r="C210" i="30" s="1"/>
  <c r="D194" i="30"/>
  <c r="D210" i="30" s="1"/>
  <c r="C195" i="30"/>
  <c r="D195" i="30"/>
  <c r="D211" i="30" s="1"/>
  <c r="D191" i="30"/>
  <c r="D207" i="30" s="1"/>
  <c r="C191" i="30"/>
  <c r="M204" i="30"/>
  <c r="L204" i="30"/>
  <c r="J204" i="30"/>
  <c r="I204" i="30"/>
  <c r="G204" i="30"/>
  <c r="F204" i="30"/>
  <c r="D204" i="30"/>
  <c r="C204" i="30"/>
  <c r="M188" i="30"/>
  <c r="L188" i="30"/>
  <c r="J188" i="30"/>
  <c r="I188" i="30"/>
  <c r="G188" i="30"/>
  <c r="F188" i="30"/>
  <c r="D188" i="30"/>
  <c r="C188" i="30"/>
  <c r="M180" i="30"/>
  <c r="L180" i="30"/>
  <c r="J180" i="30"/>
  <c r="I180" i="30"/>
  <c r="G180" i="30"/>
  <c r="F180" i="30"/>
  <c r="D180" i="30"/>
  <c r="C180" i="30"/>
  <c r="M172" i="30"/>
  <c r="L172" i="30"/>
  <c r="J172" i="30"/>
  <c r="I172" i="30"/>
  <c r="G172" i="30"/>
  <c r="F172" i="30"/>
  <c r="D172" i="30"/>
  <c r="C172" i="30"/>
  <c r="M164" i="30"/>
  <c r="L164" i="30"/>
  <c r="J164" i="30"/>
  <c r="I164" i="30"/>
  <c r="G164" i="30"/>
  <c r="F164" i="30"/>
  <c r="D164" i="30"/>
  <c r="C164" i="30"/>
  <c r="M156" i="30"/>
  <c r="L156" i="30"/>
  <c r="J156" i="30"/>
  <c r="I156" i="30"/>
  <c r="G156" i="30"/>
  <c r="F156" i="30"/>
  <c r="D156" i="30"/>
  <c r="C156" i="30"/>
  <c r="M148" i="30"/>
  <c r="L148" i="30"/>
  <c r="J148" i="30"/>
  <c r="I148" i="30"/>
  <c r="G148" i="30"/>
  <c r="F148" i="30"/>
  <c r="D148" i="30"/>
  <c r="C148" i="30"/>
  <c r="M140" i="30"/>
  <c r="L140" i="30"/>
  <c r="J140" i="30"/>
  <c r="I140" i="30"/>
  <c r="G140" i="30"/>
  <c r="F140" i="30"/>
  <c r="D140" i="30"/>
  <c r="C140" i="30"/>
  <c r="M132" i="30"/>
  <c r="L132" i="30"/>
  <c r="J132" i="30"/>
  <c r="I132" i="30"/>
  <c r="G132" i="30"/>
  <c r="F132" i="30"/>
  <c r="D132" i="30"/>
  <c r="C132" i="30"/>
  <c r="M124" i="30"/>
  <c r="L124" i="30"/>
  <c r="J124" i="30"/>
  <c r="I124" i="30"/>
  <c r="G124" i="30"/>
  <c r="F124" i="30"/>
  <c r="D124" i="30"/>
  <c r="C124" i="30"/>
  <c r="M116" i="30"/>
  <c r="L116" i="30"/>
  <c r="J116" i="30"/>
  <c r="I116" i="30"/>
  <c r="G116" i="30"/>
  <c r="F116" i="30"/>
  <c r="D116" i="30"/>
  <c r="C116" i="30"/>
  <c r="M108" i="30"/>
  <c r="L108" i="30"/>
  <c r="J108" i="30"/>
  <c r="I108" i="30"/>
  <c r="G108" i="30"/>
  <c r="F108" i="30"/>
  <c r="D108" i="30"/>
  <c r="C108" i="30"/>
  <c r="M100" i="30"/>
  <c r="L100" i="30"/>
  <c r="J100" i="30"/>
  <c r="I100" i="30"/>
  <c r="G100" i="30"/>
  <c r="F100" i="30"/>
  <c r="D100" i="30"/>
  <c r="C100" i="30"/>
  <c r="M92" i="30"/>
  <c r="L92" i="30"/>
  <c r="J92" i="30"/>
  <c r="I92" i="30"/>
  <c r="G92" i="30"/>
  <c r="F92" i="30"/>
  <c r="D92" i="30"/>
  <c r="C92" i="30"/>
  <c r="M84" i="30"/>
  <c r="L84" i="30"/>
  <c r="J84" i="30"/>
  <c r="I84" i="30"/>
  <c r="G84" i="30"/>
  <c r="F84" i="30"/>
  <c r="D84" i="30"/>
  <c r="C84" i="30"/>
  <c r="M76" i="30"/>
  <c r="L76" i="30"/>
  <c r="J76" i="30"/>
  <c r="I76" i="30"/>
  <c r="G76" i="30"/>
  <c r="F76" i="30"/>
  <c r="D76" i="30"/>
  <c r="C76" i="30"/>
  <c r="M68" i="30"/>
  <c r="L68" i="30"/>
  <c r="J68" i="30"/>
  <c r="I68" i="30"/>
  <c r="G68" i="30"/>
  <c r="F68" i="30"/>
  <c r="D68" i="30"/>
  <c r="C68" i="30"/>
  <c r="M60" i="30"/>
  <c r="L60" i="30"/>
  <c r="J60" i="30"/>
  <c r="I60" i="30"/>
  <c r="G60" i="30"/>
  <c r="F60" i="30"/>
  <c r="D60" i="30"/>
  <c r="C60" i="30"/>
  <c r="M52" i="30"/>
  <c r="L52" i="30"/>
  <c r="J52" i="30"/>
  <c r="I52" i="30"/>
  <c r="G52" i="30"/>
  <c r="F52" i="30"/>
  <c r="D52" i="30"/>
  <c r="C52" i="30"/>
  <c r="M44" i="30"/>
  <c r="L44" i="30"/>
  <c r="J44" i="30"/>
  <c r="I44" i="30"/>
  <c r="G44" i="30"/>
  <c r="F44" i="30"/>
  <c r="D44" i="30"/>
  <c r="C44" i="30"/>
  <c r="M36" i="30"/>
  <c r="L36" i="30"/>
  <c r="J36" i="30"/>
  <c r="I36" i="30"/>
  <c r="G36" i="30"/>
  <c r="F36" i="30"/>
  <c r="D36" i="30"/>
  <c r="C36" i="30"/>
  <c r="M28" i="30"/>
  <c r="L28" i="30"/>
  <c r="J28" i="30"/>
  <c r="I28" i="30"/>
  <c r="G28" i="30"/>
  <c r="F28" i="30"/>
  <c r="D28" i="30"/>
  <c r="C28" i="30"/>
  <c r="M20" i="30"/>
  <c r="L20" i="30"/>
  <c r="J20" i="30"/>
  <c r="I20" i="30"/>
  <c r="G20" i="30"/>
  <c r="F20" i="30"/>
  <c r="D20" i="30"/>
  <c r="C20" i="30"/>
  <c r="M12" i="30"/>
  <c r="L12" i="30"/>
  <c r="J12" i="30"/>
  <c r="I12" i="30"/>
  <c r="G12" i="30"/>
  <c r="F12" i="30"/>
  <c r="D12" i="30"/>
  <c r="C12" i="30"/>
  <c r="E195" i="30" l="1"/>
  <c r="E12" i="30"/>
  <c r="K12" i="30"/>
  <c r="E20" i="30"/>
  <c r="K20" i="30"/>
  <c r="E28" i="30"/>
  <c r="K28" i="30"/>
  <c r="E36" i="30"/>
  <c r="K36" i="30"/>
  <c r="E44" i="30"/>
  <c r="K44" i="30"/>
  <c r="E52" i="30"/>
  <c r="K52" i="30"/>
  <c r="E60" i="30"/>
  <c r="K60" i="30"/>
  <c r="E68" i="30"/>
  <c r="K68" i="30"/>
  <c r="E76" i="30"/>
  <c r="K76" i="30"/>
  <c r="E84" i="30"/>
  <c r="K84" i="30"/>
  <c r="E92" i="30"/>
  <c r="K92" i="30"/>
  <c r="E100" i="30"/>
  <c r="K100" i="30"/>
  <c r="E108" i="30"/>
  <c r="K108" i="30"/>
  <c r="E116" i="30"/>
  <c r="K116" i="30"/>
  <c r="E124" i="30"/>
  <c r="K124" i="30"/>
  <c r="E132" i="30"/>
  <c r="K132" i="30"/>
  <c r="E140" i="30"/>
  <c r="K140" i="30"/>
  <c r="E148" i="30"/>
  <c r="K148" i="30"/>
  <c r="E156" i="30"/>
  <c r="K156" i="30"/>
  <c r="E164" i="30"/>
  <c r="K164" i="30"/>
  <c r="E172" i="30"/>
  <c r="K172" i="30"/>
  <c r="E180" i="30"/>
  <c r="K180" i="30"/>
  <c r="E188" i="30"/>
  <c r="K188" i="30"/>
  <c r="E204" i="30"/>
  <c r="K204" i="30"/>
  <c r="E191" i="30"/>
  <c r="N194" i="30"/>
  <c r="E209" i="30"/>
  <c r="K193" i="30"/>
  <c r="H12" i="30"/>
  <c r="N12" i="30"/>
  <c r="H20" i="30"/>
  <c r="N20" i="30"/>
  <c r="H28" i="30"/>
  <c r="N28" i="30"/>
  <c r="H36" i="30"/>
  <c r="N36" i="30"/>
  <c r="H44" i="30"/>
  <c r="N44" i="30"/>
  <c r="H52" i="30"/>
  <c r="N52" i="30"/>
  <c r="H60" i="30"/>
  <c r="N60" i="30"/>
  <c r="H68" i="30"/>
  <c r="N68" i="30"/>
  <c r="H76" i="30"/>
  <c r="N76" i="30"/>
  <c r="H84" i="30"/>
  <c r="N84" i="30"/>
  <c r="H92" i="30"/>
  <c r="N92" i="30"/>
  <c r="H100" i="30"/>
  <c r="N100" i="30"/>
  <c r="H108" i="30"/>
  <c r="N108" i="30"/>
  <c r="H116" i="30"/>
  <c r="N116" i="30"/>
  <c r="H124" i="30"/>
  <c r="N124" i="30"/>
  <c r="H132" i="30"/>
  <c r="N132" i="30"/>
  <c r="H140" i="30"/>
  <c r="N140" i="30"/>
  <c r="H148" i="30"/>
  <c r="N148" i="30"/>
  <c r="G196" i="30"/>
  <c r="M212" i="30"/>
  <c r="L210" i="30"/>
  <c r="N210" i="30" s="1"/>
  <c r="E193" i="30"/>
  <c r="E210" i="30"/>
  <c r="E192" i="30"/>
  <c r="I209" i="30"/>
  <c r="K209" i="30" s="1"/>
  <c r="H156" i="30"/>
  <c r="N156" i="30"/>
  <c r="H164" i="30"/>
  <c r="N164" i="30"/>
  <c r="H172" i="30"/>
  <c r="N172" i="30"/>
  <c r="H180" i="30"/>
  <c r="N180" i="30"/>
  <c r="H188" i="30"/>
  <c r="N188" i="30"/>
  <c r="H204" i="30"/>
  <c r="N204" i="30"/>
  <c r="H194" i="30"/>
  <c r="K191" i="30"/>
  <c r="K195" i="30"/>
  <c r="I211" i="30"/>
  <c r="K211" i="30" s="1"/>
  <c r="H210" i="30"/>
  <c r="H209" i="30"/>
  <c r="K210" i="30"/>
  <c r="N209" i="30"/>
  <c r="K207" i="30"/>
  <c r="H193" i="30"/>
  <c r="N193" i="30"/>
  <c r="C211" i="30"/>
  <c r="E211" i="30" s="1"/>
  <c r="J196" i="30"/>
  <c r="K196" i="30" s="1"/>
  <c r="G208" i="30"/>
  <c r="G212" i="30" s="1"/>
  <c r="E194" i="30"/>
  <c r="K194" i="30"/>
  <c r="C207" i="30"/>
  <c r="E207" i="30" s="1"/>
  <c r="F196" i="30"/>
  <c r="H196" i="30" s="1"/>
  <c r="L196" i="30"/>
  <c r="F207" i="30"/>
  <c r="H207" i="30" s="1"/>
  <c r="F211" i="30"/>
  <c r="H211" i="30" s="1"/>
  <c r="I208" i="30"/>
  <c r="L207" i="30"/>
  <c r="N207" i="30" s="1"/>
  <c r="L211" i="30"/>
  <c r="N211" i="30" s="1"/>
  <c r="D212" i="30"/>
  <c r="C196" i="30"/>
  <c r="C208" i="30"/>
  <c r="E208" i="30" s="1"/>
  <c r="M196" i="30"/>
  <c r="J208" i="30"/>
  <c r="J212" i="30" s="1"/>
  <c r="H192" i="30"/>
  <c r="K192" i="30"/>
  <c r="N192" i="30"/>
  <c r="N208" i="30"/>
  <c r="D196" i="30"/>
  <c r="E196" i="30" l="1"/>
  <c r="L212" i="30"/>
  <c r="N212" i="30" s="1"/>
  <c r="F212" i="30"/>
  <c r="H212" i="30" s="1"/>
  <c r="I212" i="30"/>
  <c r="K212" i="30" s="1"/>
  <c r="K208" i="30"/>
  <c r="C212" i="30"/>
  <c r="E212" i="30" s="1"/>
  <c r="H208" i="30"/>
  <c r="N196" i="30"/>
</calcChain>
</file>

<file path=xl/sharedStrings.xml><?xml version="1.0" encoding="utf-8"?>
<sst xmlns="http://schemas.openxmlformats.org/spreadsheetml/2006/main" count="1379" uniqueCount="120">
  <si>
    <t>Insurer</t>
  </si>
  <si>
    <t>LIC</t>
  </si>
  <si>
    <t>Sl No.</t>
  </si>
  <si>
    <t>Individual Single Premium</t>
  </si>
  <si>
    <t>Individual Non-Single Premium</t>
  </si>
  <si>
    <t>Group Single Premium</t>
  </si>
  <si>
    <t>Group Non-Single Premium</t>
  </si>
  <si>
    <t>SBI Life</t>
  </si>
  <si>
    <t>No. of Policies / Schemes</t>
  </si>
  <si>
    <t>No. of lives covered under Group Schemes</t>
  </si>
  <si>
    <t>Private Total</t>
  </si>
  <si>
    <t>Grand Total</t>
  </si>
  <si>
    <t>Sahara Life</t>
  </si>
  <si>
    <t>Shriram Life</t>
  </si>
  <si>
    <t>Bharti Axa Life</t>
  </si>
  <si>
    <t xml:space="preserve">Premium  </t>
  </si>
  <si>
    <t xml:space="preserve">          2. Compiled on the basis of data submitted by the Insurance companies</t>
  </si>
  <si>
    <t>Future Generali Life</t>
  </si>
  <si>
    <t>Canara HSBC OBC Life</t>
  </si>
  <si>
    <t>Max Life</t>
  </si>
  <si>
    <t>Exide Life</t>
  </si>
  <si>
    <t>PNB Met Life</t>
  </si>
  <si>
    <t>Aegon Life</t>
  </si>
  <si>
    <t>Growth in %</t>
  </si>
  <si>
    <t>Note:  1.Cumulative premium upto the month is net of cancellations which may occur during the free look period.</t>
  </si>
  <si>
    <t>Group Yearly Renewable Premium</t>
  </si>
  <si>
    <t>(Premium in Rs.Crore)</t>
  </si>
  <si>
    <t>First Year Premium of Life Insurers for the Period ended ended 30th November, 2017</t>
  </si>
  <si>
    <t>Up to 30th November, 2016</t>
  </si>
  <si>
    <t>Up to 30th November, 2017</t>
  </si>
  <si>
    <t>Aviva Life</t>
  </si>
  <si>
    <t>Bajaj Allianz Life</t>
  </si>
  <si>
    <t>Birla Sun Life</t>
  </si>
  <si>
    <t>DHFL Pramerica Life</t>
  </si>
  <si>
    <t>Edleweiss Tokio Life</t>
  </si>
  <si>
    <t>HDFC Standard Life</t>
  </si>
  <si>
    <t>ICICI Prudential Life</t>
  </si>
  <si>
    <t>IDBI Federal Life</t>
  </si>
  <si>
    <t>India First Life</t>
  </si>
  <si>
    <t>Kotak Mahindra Old Mutual Life</t>
  </si>
  <si>
    <t>Reliance Nippon Life</t>
  </si>
  <si>
    <t>Star Union-Diachi Life</t>
  </si>
  <si>
    <t>Tata AIA Life</t>
  </si>
  <si>
    <t>LIC Council</t>
  </si>
  <si>
    <t>IRDAI</t>
  </si>
  <si>
    <t>Difference</t>
  </si>
  <si>
    <t>Aditya Birla Sun Life</t>
  </si>
  <si>
    <t>Up to 31st March, 2017</t>
  </si>
  <si>
    <t>Up to 31st March, 2018</t>
  </si>
  <si>
    <t>First Year Premium of Life Insurers for the Period ended ended 31st March, 2018</t>
  </si>
  <si>
    <t>Kotak Mahindra Life</t>
  </si>
  <si>
    <t>Premium</t>
  </si>
  <si>
    <t>LIC of India</t>
  </si>
  <si>
    <t>Industry Total</t>
  </si>
  <si>
    <t>Market Share</t>
  </si>
  <si>
    <t>Sum Assured</t>
  </si>
  <si>
    <t>(Premium &amp; Sum Assured in Rs.Crore)</t>
  </si>
  <si>
    <t>NA</t>
  </si>
  <si>
    <t>Edelweiss Tokio Life</t>
  </si>
  <si>
    <t xml:space="preserve">Star Union Dai-ichi Life </t>
  </si>
  <si>
    <t>Pramerica Life</t>
  </si>
  <si>
    <t>Aegas Federal Life</t>
  </si>
  <si>
    <t>HDFC Life</t>
  </si>
  <si>
    <t xml:space="preserve">Note:  1.The First year Premium in the statement refers to actual premuim collected by life insurers net of only free look cancellations for the period. </t>
  </si>
  <si>
    <t>Canara HSBC Life</t>
  </si>
  <si>
    <t>Exide Life*</t>
  </si>
  <si>
    <t>*Consequent upon amalgamation and transfer of Exide Life Insurance Co.’s  business to HDFC Life, the New Business figures for Exide Life are upto 14/10/2022 for CY.</t>
  </si>
  <si>
    <t>New Business Statement of Life Insurers for the Period ended ended 31st December 2022</t>
  </si>
  <si>
    <t>For  December, 2021</t>
  </si>
  <si>
    <t>For December, 2022</t>
  </si>
  <si>
    <t>Up to 31st December, 2021</t>
  </si>
  <si>
    <t>Up to 31st December, 2022</t>
  </si>
  <si>
    <t>३१ दिसंबर २०२२ माह जीवन बीमा कंपनियोंका प्रथम वार्षिक प्रीमियम</t>
  </si>
  <si>
    <t>(प्रीमियम &amp; बीमा राशि (रुकरोड़))</t>
  </si>
  <si>
    <t>क्र सं.</t>
  </si>
  <si>
    <t>बीमा कंपनी</t>
  </si>
  <si>
    <t>प्रीमियम</t>
  </si>
  <si>
    <t>कुल पॉलिसियां / योजना</t>
  </si>
  <si>
    <t>समूह योजनाओं में बीमित सदस्य</t>
  </si>
  <si>
    <t>बीमा राशि</t>
  </si>
  <si>
    <t>दिसंबर २०२१ माह के लिये</t>
  </si>
  <si>
    <t>दिसंबर २०२२ माह के लिये</t>
  </si>
  <si>
    <t>व्रुद्धि दर
  %</t>
  </si>
  <si>
    <t>३१ दिसंबर २०२१ तक</t>
  </si>
  <si>
    <t>३१ दिसंबर २०२२ तक</t>
  </si>
  <si>
    <t>मार्केट शेयर %</t>
  </si>
  <si>
    <t>आदित्य बिरला सन लाइफ</t>
  </si>
  <si>
    <t>एकल प्रीमियम (व्यक्तिगत)</t>
  </si>
  <si>
    <t>नियमितप्रीमियम (व्यक्तिगत)</t>
  </si>
  <si>
    <t>एकल प्रीमियम (समूहबीमा)</t>
  </si>
  <si>
    <t>नियमितप्रीमियम(समूहबीमा)</t>
  </si>
  <si>
    <t>ओ वाइआरजीटीए  प्रीमियम (समूहबीमा)</t>
  </si>
  <si>
    <t>एगस फेडरल लाइफ</t>
  </si>
  <si>
    <t>एईगोंन लाइफ</t>
  </si>
  <si>
    <t>अवीवा लाइफ</t>
  </si>
  <si>
    <t>बजाज आल्लियांज़ लाइफ</t>
  </si>
  <si>
    <t>भारती आक्सा लाइफ</t>
  </si>
  <si>
    <t>केनेरा एचएसबीसी लाइफ</t>
  </si>
  <si>
    <t>एडेलवेइस्स टोकिओ लाइफ</t>
  </si>
  <si>
    <t>एक्साइड लाइफ</t>
  </si>
  <si>
    <t>फ्यूचर जनराली लाइफ</t>
  </si>
  <si>
    <t>एचडीएफसी लाइफ</t>
  </si>
  <si>
    <t>आइ सी आइ सी आइ प्रुडेन्षियल लाइफ</t>
  </si>
  <si>
    <t xml:space="preserve">इंडिया फर्स्ट लाइफ </t>
  </si>
  <si>
    <t>कोटक महिन्द्रा लाइफ</t>
  </si>
  <si>
    <t>मॅक्स लाइफ</t>
  </si>
  <si>
    <t>पी एन बी मेट लाइफ</t>
  </si>
  <si>
    <t xml:space="preserve">प्रामेरिका लाइफ </t>
  </si>
  <si>
    <t>रिलायंस निप्पॉन लाइफ</t>
  </si>
  <si>
    <t>सहारा लाइफ</t>
  </si>
  <si>
    <t>एस बी आइ लाइफ</t>
  </si>
  <si>
    <t>श्रीराम लाइफ</t>
  </si>
  <si>
    <t xml:space="preserve">स्टार यूनियन दाई ईछी लाइफ </t>
  </si>
  <si>
    <t>टाटा ए आइ ए लाइफ</t>
  </si>
  <si>
    <t>निजी कुल</t>
  </si>
  <si>
    <t>एल आइ सी</t>
  </si>
  <si>
    <t>कुल योग</t>
  </si>
  <si>
    <t xml:space="preserve"> नोट:    1. स्टेटमेंट में प्रथम वर्ष का प्रीमियम जीवन बीमाकर्ताओं द्वारा एकत्र किए गए वास्तविक प्रीमियम को संदर्भित करता है, जो अवधि के लिए केवल फ्री लुक रद्दीकरण का योग है।</t>
  </si>
  <si>
    <t xml:space="preserve">           2. बीमा कंपनियों द्वारा प्रस्तुत आंकड़ों के आधार पर संकलित</t>
  </si>
  <si>
    <t>*एक्साइड लाइफ़ इंश्योरेंस कंपनी के कारोबार का एचडीएफसी लाइफ़ में विलय और हस्तांतरण के परिणामस्वरूप, एक्साइड लाइफ़ के नए व्यवसाय के आंकड़े CY के लिए 14/10/2022 तक हैं।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</si>
</sst>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1">
    <font>
      <sz val="10"/>
      <name val="Arial"/>
    </font>
    <font>
      <sz val="10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0"/>
      <name val="Rupee Foradian"/>
      <family val="2"/>
    </font>
    <font>
      <b/>
      <sz val="10"/>
      <name val="Rupee Foradian"/>
      <family val="2"/>
    </font>
    <font>
      <b/>
      <sz val="10"/>
      <name val="Arial Black"/>
      <family val="2"/>
    </font>
    <font>
      <sz val="10"/>
      <name val="Rupee Foradian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b/>
      <sz val="11"/>
      <color rgb="FF000000"/>
      <name val="Arial"/>
      <family val="2"/>
    </font>
    <font>
      <b/>
      <i/>
      <sz val="11"/>
      <name val="Arial"/>
      <family val="2"/>
    </font>
    <font>
      <sz val="10"/>
      <name val="Arial Black"/>
      <family val="2"/>
    </font>
    <font>
      <b/>
      <i/>
      <sz val="10"/>
      <name val="Century Gothic"/>
      <family val="2"/>
    </font>
    <font>
      <b/>
      <i/>
      <sz val="10"/>
      <name val="Rupee Foradian"/>
      <family val="2"/>
    </font>
    <font>
      <i/>
      <sz val="10"/>
      <name val="Rupee Foradian"/>
    </font>
    <font>
      <b/>
      <sz val="10"/>
      <name val="Arial"/>
      <family val="2"/>
    </font>
    <font>
      <b/>
      <i/>
      <sz val="10"/>
      <name val="Rupee Foradi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4">
    <xf numFmtId="0" fontId="0" fillId="0" borderId="0" xfId="0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/>
    <xf numFmtId="0" fontId="6" fillId="2" borderId="0" xfId="0" applyFont="1" applyFill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/>
    <xf numFmtId="0" fontId="5" fillId="2" borderId="1" xfId="0" applyFont="1" applyFill="1" applyBorder="1"/>
    <xf numFmtId="0" fontId="5" fillId="2" borderId="1" xfId="8" applyFont="1" applyFill="1" applyBorder="1" applyAlignment="1">
      <alignment horizontal="center"/>
    </xf>
    <xf numFmtId="0" fontId="5" fillId="2" borderId="0" xfId="8" applyFont="1" applyFill="1"/>
    <xf numFmtId="2" fontId="5" fillId="0" borderId="1" xfId="0" applyNumberFormat="1" applyFont="1" applyFill="1" applyBorder="1"/>
    <xf numFmtId="2" fontId="6" fillId="0" borderId="1" xfId="0" applyNumberFormat="1" applyFont="1" applyFill="1" applyBorder="1"/>
    <xf numFmtId="2" fontId="8" fillId="2" borderId="1" xfId="0" applyNumberFormat="1" applyFont="1" applyFill="1" applyBorder="1"/>
    <xf numFmtId="1" fontId="8" fillId="2" borderId="1" xfId="0" applyNumberFormat="1" applyFont="1" applyFill="1" applyBorder="1"/>
    <xf numFmtId="1" fontId="5" fillId="0" borderId="1" xfId="0" applyNumberFormat="1" applyFont="1" applyFill="1" applyBorder="1"/>
    <xf numFmtId="2" fontId="8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1" xfId="8" applyFont="1" applyFill="1" applyBorder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/>
    <xf numFmtId="1" fontId="6" fillId="0" borderId="1" xfId="0" applyNumberFormat="1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6" fillId="0" borderId="0" xfId="0" applyFont="1" applyAlignment="1">
      <alignment wrapText="1"/>
    </xf>
    <xf numFmtId="0" fontId="5" fillId="0" borderId="0" xfId="0" applyFont="1" applyBorder="1"/>
    <xf numFmtId="0" fontId="6" fillId="0" borderId="0" xfId="0" applyFont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Border="1"/>
    <xf numFmtId="0" fontId="5" fillId="0" borderId="0" xfId="0" applyFont="1" applyFill="1" applyBorder="1"/>
    <xf numFmtId="0" fontId="5" fillId="0" borderId="0" xfId="8" applyFont="1"/>
    <xf numFmtId="0" fontId="10" fillId="0" borderId="0" xfId="0" applyFont="1"/>
    <xf numFmtId="0" fontId="9" fillId="0" borderId="3" xfId="0" quotePrefix="1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1" fillId="3" borderId="1" xfId="0" applyFont="1" applyFill="1" applyBorder="1" applyAlignment="1">
      <alignment horizontal="right" wrapText="1"/>
    </xf>
    <xf numFmtId="2" fontId="10" fillId="0" borderId="1" xfId="0" applyNumberFormat="1" applyFont="1" applyBorder="1"/>
    <xf numFmtId="2" fontId="12" fillId="0" borderId="1" xfId="0" applyNumberFormat="1" applyFont="1" applyBorder="1"/>
    <xf numFmtId="2" fontId="10" fillId="2" borderId="1" xfId="0" applyNumberFormat="1" applyFont="1" applyFill="1" applyBorder="1"/>
    <xf numFmtId="1" fontId="10" fillId="0" borderId="1" xfId="0" applyNumberFormat="1" applyFont="1" applyBorder="1"/>
    <xf numFmtId="1" fontId="12" fillId="0" borderId="1" xfId="0" applyNumberFormat="1" applyFont="1" applyBorder="1"/>
    <xf numFmtId="1" fontId="10" fillId="2" borderId="1" xfId="0" applyNumberFormat="1" applyFont="1" applyFill="1" applyBorder="1"/>
    <xf numFmtId="0" fontId="9" fillId="2" borderId="1" xfId="0" applyFont="1" applyFill="1" applyBorder="1"/>
    <xf numFmtId="0" fontId="13" fillId="3" borderId="1" xfId="0" applyFont="1" applyFill="1" applyBorder="1" applyAlignment="1">
      <alignment horizontal="right" wrapText="1"/>
    </xf>
    <xf numFmtId="2" fontId="13" fillId="3" borderId="1" xfId="0" applyNumberFormat="1" applyFont="1" applyFill="1" applyBorder="1" applyAlignment="1">
      <alignment horizontal="right" wrapText="1"/>
    </xf>
    <xf numFmtId="2" fontId="14" fillId="0" borderId="1" xfId="0" applyNumberFormat="1" applyFont="1" applyBorder="1"/>
    <xf numFmtId="1" fontId="13" fillId="3" borderId="1" xfId="0" applyNumberFormat="1" applyFont="1" applyFill="1" applyBorder="1" applyAlignment="1">
      <alignment horizontal="right" wrapText="1"/>
    </xf>
    <xf numFmtId="1" fontId="14" fillId="0" borderId="1" xfId="0" applyNumberFormat="1" applyFont="1" applyBorder="1"/>
    <xf numFmtId="2" fontId="14" fillId="2" borderId="1" xfId="0" applyNumberFormat="1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2" fontId="10" fillId="0" borderId="1" xfId="1" applyNumberFormat="1" applyFont="1" applyBorder="1"/>
    <xf numFmtId="1" fontId="10" fillId="0" borderId="1" xfId="1" applyNumberFormat="1" applyFont="1" applyBorder="1"/>
    <xf numFmtId="2" fontId="12" fillId="0" borderId="1" xfId="1" applyNumberFormat="1" applyFont="1" applyBorder="1"/>
    <xf numFmtId="1" fontId="12" fillId="0" borderId="1" xfId="1" applyNumberFormat="1" applyFont="1" applyBorder="1"/>
    <xf numFmtId="2" fontId="10" fillId="2" borderId="1" xfId="1" applyNumberFormat="1" applyFont="1" applyFill="1" applyBorder="1"/>
    <xf numFmtId="1" fontId="10" fillId="2" borderId="1" xfId="1" applyNumberFormat="1" applyFont="1" applyFill="1" applyBorder="1"/>
    <xf numFmtId="2" fontId="10" fillId="0" borderId="1" xfId="0" applyNumberFormat="1" applyFont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2" fontId="10" fillId="0" borderId="1" xfId="0" applyNumberFormat="1" applyFont="1" applyFill="1" applyBorder="1"/>
    <xf numFmtId="1" fontId="10" fillId="0" borderId="1" xfId="0" applyNumberFormat="1" applyFont="1" applyFill="1" applyBorder="1"/>
    <xf numFmtId="0" fontId="9" fillId="0" borderId="0" xfId="0" applyFont="1" applyFill="1"/>
    <xf numFmtId="2" fontId="10" fillId="0" borderId="1" xfId="1" applyNumberFormat="1" applyFont="1" applyFill="1" applyBorder="1"/>
    <xf numFmtId="1" fontId="10" fillId="0" borderId="1" xfId="1" applyNumberFormat="1" applyFont="1" applyFill="1" applyBorder="1"/>
    <xf numFmtId="0" fontId="10" fillId="0" borderId="0" xfId="0" applyFont="1" applyFill="1"/>
    <xf numFmtId="2" fontId="10" fillId="2" borderId="1" xfId="0" applyNumberFormat="1" applyFont="1" applyFill="1" applyBorder="1" applyAlignment="1">
      <alignment horizontal="right"/>
    </xf>
    <xf numFmtId="1" fontId="10" fillId="2" borderId="1" xfId="0" applyNumberFormat="1" applyFont="1" applyFill="1" applyBorder="1" applyAlignment="1">
      <alignment horizontal="right"/>
    </xf>
    <xf numFmtId="2" fontId="12" fillId="0" borderId="1" xfId="1" applyNumberFormat="1" applyFont="1" applyFill="1" applyBorder="1"/>
    <xf numFmtId="1" fontId="12" fillId="0" borderId="1" xfId="1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2" fontId="12" fillId="0" borderId="1" xfId="0" applyNumberFormat="1" applyFont="1" applyFill="1" applyBorder="1"/>
    <xf numFmtId="1" fontId="12" fillId="0" borderId="1" xfId="0" applyNumberFormat="1" applyFont="1" applyFill="1" applyBorder="1"/>
    <xf numFmtId="0" fontId="10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9" fillId="2" borderId="1" xfId="8" applyFont="1" applyFill="1" applyBorder="1" applyAlignment="1">
      <alignment horizontal="center"/>
    </xf>
    <xf numFmtId="0" fontId="10" fillId="2" borderId="1" xfId="8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right" wrapText="1"/>
    </xf>
    <xf numFmtId="1" fontId="11" fillId="3" borderId="1" xfId="0" applyNumberFormat="1" applyFont="1" applyFill="1" applyBorder="1" applyAlignment="1">
      <alignment horizontal="right" wrapText="1"/>
    </xf>
    <xf numFmtId="0" fontId="10" fillId="2" borderId="0" xfId="0" applyFont="1" applyFill="1" applyBorder="1"/>
    <xf numFmtId="2" fontId="10" fillId="2" borderId="0" xfId="0" applyNumberFormat="1" applyFont="1" applyFill="1" applyBorder="1"/>
    <xf numFmtId="1" fontId="10" fillId="2" borderId="0" xfId="0" applyNumberFormat="1" applyFont="1" applyFill="1" applyBorder="1"/>
    <xf numFmtId="0" fontId="10" fillId="0" borderId="0" xfId="8" applyFont="1"/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2" fontId="8" fillId="2" borderId="6" xfId="0" applyNumberFormat="1" applyFont="1" applyFill="1" applyBorder="1"/>
    <xf numFmtId="1" fontId="8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/>
    <xf numFmtId="2" fontId="17" fillId="0" borderId="1" xfId="0" applyNumberFormat="1" applyFont="1" applyBorder="1"/>
    <xf numFmtId="2" fontId="18" fillId="2" borderId="1" xfId="0" applyNumberFormat="1" applyFont="1" applyFill="1" applyBorder="1"/>
    <xf numFmtId="2" fontId="18" fillId="0" borderId="1" xfId="0" applyNumberFormat="1" applyFont="1" applyBorder="1"/>
    <xf numFmtId="0" fontId="7" fillId="0" borderId="0" xfId="0" quotePrefix="1" applyFont="1" applyBorder="1" applyAlignment="1">
      <alignment horizontal="left"/>
    </xf>
    <xf numFmtId="2" fontId="5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5" fillId="0" borderId="1" xfId="8" applyFont="1" applyFill="1" applyBorder="1"/>
    <xf numFmtId="0" fontId="5" fillId="0" borderId="0" xfId="0" quotePrefix="1" applyFont="1" applyBorder="1"/>
    <xf numFmtId="1" fontId="5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1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2" fontId="19" fillId="2" borderId="1" xfId="0" applyNumberFormat="1" applyFont="1" applyFill="1" applyBorder="1" applyAlignment="1">
      <alignment horizontal="right"/>
    </xf>
    <xf numFmtId="1" fontId="19" fillId="2" borderId="1" xfId="0" applyNumberFormat="1" applyFont="1" applyFill="1" applyBorder="1" applyAlignment="1">
      <alignment horizontal="right"/>
    </xf>
    <xf numFmtId="2" fontId="8" fillId="2" borderId="1" xfId="1" applyNumberFormat="1" applyFont="1" applyFill="1" applyBorder="1"/>
    <xf numFmtId="1" fontId="8" fillId="2" borderId="1" xfId="1" applyNumberFormat="1" applyFont="1" applyFill="1" applyBorder="1"/>
    <xf numFmtId="0" fontId="1" fillId="2" borderId="1" xfId="0" applyFont="1" applyFill="1" applyBorder="1"/>
    <xf numFmtId="2" fontId="17" fillId="2" borderId="1" xfId="0" applyNumberFormat="1" applyFont="1" applyFill="1" applyBorder="1" applyAlignment="1">
      <alignment horizontal="right"/>
    </xf>
    <xf numFmtId="2" fontId="17" fillId="0" borderId="1" xfId="0" applyNumberFormat="1" applyFont="1" applyBorder="1" applyAlignment="1">
      <alignment horizontal="right"/>
    </xf>
    <xf numFmtId="2" fontId="8" fillId="2" borderId="1" xfId="0" applyNumberFormat="1" applyFont="1" applyFill="1" applyBorder="1" applyAlignment="1">
      <alignment horizontal="right"/>
    </xf>
    <xf numFmtId="2" fontId="18" fillId="0" borderId="1" xfId="0" applyNumberFormat="1" applyFont="1" applyBorder="1" applyAlignment="1">
      <alignment horizontal="right"/>
    </xf>
    <xf numFmtId="1" fontId="8" fillId="2" borderId="1" xfId="0" applyNumberFormat="1" applyFont="1" applyFill="1" applyBorder="1" applyAlignment="1">
      <alignment horizontal="right"/>
    </xf>
    <xf numFmtId="1" fontId="5" fillId="2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/>
    <xf numFmtId="2" fontId="8" fillId="0" borderId="1" xfId="1" applyNumberFormat="1" applyFont="1" applyFill="1" applyBorder="1"/>
    <xf numFmtId="2" fontId="5" fillId="0" borderId="1" xfId="1" applyNumberFormat="1" applyFont="1" applyFill="1" applyBorder="1"/>
    <xf numFmtId="1" fontId="8" fillId="0" borderId="1" xfId="1" applyNumberFormat="1" applyFont="1" applyFill="1" applyBorder="1"/>
    <xf numFmtId="0" fontId="15" fillId="0" borderId="1" xfId="0" applyFont="1" applyBorder="1" applyAlignment="1">
      <alignment horizontal="left" vertical="center"/>
    </xf>
    <xf numFmtId="0" fontId="8" fillId="2" borderId="1" xfId="0" applyFont="1" applyFill="1" applyBorder="1"/>
    <xf numFmtId="2" fontId="8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/>
    </xf>
    <xf numFmtId="0" fontId="7" fillId="2" borderId="2" xfId="0" quotePrefix="1" applyFont="1" applyFill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left"/>
    </xf>
    <xf numFmtId="0" fontId="7" fillId="0" borderId="0" xfId="0" quotePrefix="1" applyFont="1" applyBorder="1" applyAlignment="1">
      <alignment horizontal="left"/>
    </xf>
  </cellXfs>
  <cellStyles count="14">
    <cellStyle name="Comma" xfId="1" builtinId="3"/>
    <cellStyle name="Comma 2" xfId="2"/>
    <cellStyle name="Comma 2 2" xfId="3"/>
    <cellStyle name="Comma 2 3" xfId="4"/>
    <cellStyle name="Comma 2 4" xfId="5"/>
    <cellStyle name="Comma 2 5" xfId="6"/>
    <cellStyle name="Normal" xfId="0" builtinId="0"/>
    <cellStyle name="Normal 2" xfId="7"/>
    <cellStyle name="Normal 3" xfId="10"/>
    <cellStyle name="Normal 4" xfId="11"/>
    <cellStyle name="Normal 5" xfId="12"/>
    <cellStyle name="Normal 6" xfId="13"/>
    <cellStyle name="Normal_companywise Month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SheetLayoutView="55" workbookViewId="0">
      <pane xSplit="2" ySplit="3" topLeftCell="C4" activePane="bottomRight" state="frozen"/>
      <selection activeCell="K7" sqref="K7:K103"/>
      <selection pane="topRight" activeCell="K7" sqref="K7:K103"/>
      <selection pane="bottomLeft" activeCell="K7" sqref="K7:K103"/>
      <selection pane="bottomRight" activeCell="B13" sqref="B13"/>
    </sheetView>
  </sheetViews>
  <sheetFormatPr defaultColWidth="9.140625" defaultRowHeight="12.75"/>
  <cols>
    <col min="1" max="1" width="6.42578125" style="1" customWidth="1"/>
    <col min="2" max="2" width="30" style="1" customWidth="1"/>
    <col min="3" max="11" width="12.7109375" style="1" customWidth="1"/>
    <col min="12" max="16384" width="9.140625" style="1"/>
  </cols>
  <sheetData>
    <row r="1" spans="1:11" ht="15">
      <c r="A1" s="149" t="s">
        <v>49</v>
      </c>
      <c r="B1" s="150"/>
      <c r="C1" s="150"/>
      <c r="D1" s="150"/>
      <c r="E1" s="150"/>
      <c r="F1" s="150"/>
      <c r="G1" s="150"/>
      <c r="H1" s="150"/>
      <c r="I1" s="146" t="s">
        <v>26</v>
      </c>
      <c r="J1" s="146"/>
      <c r="K1" s="146"/>
    </row>
    <row r="2" spans="1:11" ht="41.25" customHeight="1">
      <c r="A2" s="147" t="s">
        <v>2</v>
      </c>
      <c r="B2" s="147" t="s">
        <v>0</v>
      </c>
      <c r="C2" s="147" t="s">
        <v>51</v>
      </c>
      <c r="D2" s="147"/>
      <c r="E2" s="147"/>
      <c r="F2" s="147" t="s">
        <v>8</v>
      </c>
      <c r="G2" s="147"/>
      <c r="H2" s="147"/>
      <c r="I2" s="148" t="s">
        <v>9</v>
      </c>
      <c r="J2" s="148"/>
      <c r="K2" s="148"/>
    </row>
    <row r="3" spans="1:11" s="4" customFormat="1" ht="39.75" customHeight="1">
      <c r="A3" s="147"/>
      <c r="B3" s="147"/>
      <c r="C3" s="101" t="s">
        <v>47</v>
      </c>
      <c r="D3" s="101" t="s">
        <v>48</v>
      </c>
      <c r="E3" s="2" t="s">
        <v>23</v>
      </c>
      <c r="F3" s="101" t="s">
        <v>47</v>
      </c>
      <c r="G3" s="101" t="s">
        <v>48</v>
      </c>
      <c r="H3" s="2" t="s">
        <v>23</v>
      </c>
      <c r="I3" s="101" t="s">
        <v>47</v>
      </c>
      <c r="J3" s="101" t="s">
        <v>48</v>
      </c>
      <c r="K3" s="2" t="s">
        <v>23</v>
      </c>
    </row>
    <row r="4" spans="1:11" s="4" customFormat="1" ht="15">
      <c r="A4" s="17">
        <v>1</v>
      </c>
      <c r="B4" s="6" t="s">
        <v>46</v>
      </c>
      <c r="C4" s="12">
        <v>2534.5958018885067</v>
      </c>
      <c r="D4" s="12">
        <v>2662.9066212615016</v>
      </c>
      <c r="E4" s="7">
        <v>5.0623779648570242</v>
      </c>
      <c r="F4" s="23">
        <v>302997</v>
      </c>
      <c r="G4" s="23">
        <v>248751</v>
      </c>
      <c r="H4" s="7">
        <v>-17.903147555916394</v>
      </c>
      <c r="I4" s="23">
        <v>1634153</v>
      </c>
      <c r="J4" s="23">
        <v>2862143</v>
      </c>
      <c r="K4" s="7">
        <v>75.145350527153823</v>
      </c>
    </row>
    <row r="5" spans="1:11" s="4" customFormat="1" ht="15">
      <c r="A5" s="17">
        <v>2</v>
      </c>
      <c r="B5" s="99" t="s">
        <v>22</v>
      </c>
      <c r="C5" s="11">
        <v>91.420272972999996</v>
      </c>
      <c r="D5" s="11">
        <v>147.097021619</v>
      </c>
      <c r="E5" s="3">
        <v>60.901971559900659</v>
      </c>
      <c r="F5" s="15">
        <v>47848</v>
      </c>
      <c r="G5" s="15">
        <v>68891</v>
      </c>
      <c r="H5" s="3">
        <v>43.978849690687177</v>
      </c>
      <c r="I5" s="15">
        <v>46012</v>
      </c>
      <c r="J5" s="15">
        <v>54549</v>
      </c>
      <c r="K5" s="3">
        <v>18.55385551595236</v>
      </c>
    </row>
    <row r="6" spans="1:11" s="4" customFormat="1" ht="15">
      <c r="A6" s="17">
        <v>3</v>
      </c>
      <c r="B6" s="99" t="s">
        <v>30</v>
      </c>
      <c r="C6" s="11">
        <v>243.95895651754572</v>
      </c>
      <c r="D6" s="11">
        <v>325.57377821410876</v>
      </c>
      <c r="E6" s="3">
        <v>33.454324801841508</v>
      </c>
      <c r="F6" s="15">
        <v>35176</v>
      </c>
      <c r="G6" s="15">
        <v>36379</v>
      </c>
      <c r="H6" s="3">
        <v>3.4199454173299975</v>
      </c>
      <c r="I6" s="15">
        <v>167022</v>
      </c>
      <c r="J6" s="15">
        <v>361162</v>
      </c>
      <c r="K6" s="3">
        <v>116.23618445474249</v>
      </c>
    </row>
    <row r="7" spans="1:11" s="4" customFormat="1" ht="15">
      <c r="A7" s="17">
        <v>4</v>
      </c>
      <c r="B7" s="99" t="s">
        <v>31</v>
      </c>
      <c r="C7" s="11">
        <v>3290.1772770366379</v>
      </c>
      <c r="D7" s="11">
        <v>4290.8535899713388</v>
      </c>
      <c r="E7" s="3">
        <v>30.414054583587042</v>
      </c>
      <c r="F7" s="15">
        <v>273800</v>
      </c>
      <c r="G7" s="15">
        <v>308501</v>
      </c>
      <c r="H7" s="3">
        <v>12.673849525200875</v>
      </c>
      <c r="I7" s="15">
        <v>43774126</v>
      </c>
      <c r="J7" s="15">
        <v>38128462</v>
      </c>
      <c r="K7" s="3">
        <v>-12.897262643233583</v>
      </c>
    </row>
    <row r="8" spans="1:11" s="4" customFormat="1" ht="15">
      <c r="A8" s="17">
        <v>5</v>
      </c>
      <c r="B8" s="99" t="s">
        <v>14</v>
      </c>
      <c r="C8" s="11">
        <v>609.02464024016888</v>
      </c>
      <c r="D8" s="11">
        <v>730.70605252384746</v>
      </c>
      <c r="E8" s="3">
        <v>19.979719085863838</v>
      </c>
      <c r="F8" s="15">
        <v>111380</v>
      </c>
      <c r="G8" s="15">
        <v>123936</v>
      </c>
      <c r="H8" s="3">
        <v>11.273119051894415</v>
      </c>
      <c r="I8" s="15">
        <v>53891</v>
      </c>
      <c r="J8" s="15">
        <v>62699</v>
      </c>
      <c r="K8" s="3">
        <v>16.344101983633628</v>
      </c>
    </row>
    <row r="9" spans="1:11" s="4" customFormat="1" ht="15">
      <c r="A9" s="17">
        <v>6</v>
      </c>
      <c r="B9" s="99" t="s">
        <v>18</v>
      </c>
      <c r="C9" s="11">
        <v>982.9667073430137</v>
      </c>
      <c r="D9" s="11">
        <v>1227.4580928741739</v>
      </c>
      <c r="E9" s="3">
        <v>24.872804308095763</v>
      </c>
      <c r="F9" s="15">
        <v>91111</v>
      </c>
      <c r="G9" s="15">
        <v>104873</v>
      </c>
      <c r="H9" s="3">
        <v>15.10465256664947</v>
      </c>
      <c r="I9" s="15">
        <v>23169</v>
      </c>
      <c r="J9" s="15">
        <v>1395341</v>
      </c>
      <c r="K9" s="3">
        <v>5922.4480987526431</v>
      </c>
    </row>
    <row r="10" spans="1:11" s="4" customFormat="1" ht="15">
      <c r="A10" s="17">
        <v>7</v>
      </c>
      <c r="B10" s="99" t="s">
        <v>33</v>
      </c>
      <c r="C10" s="11">
        <v>876.55740724379166</v>
      </c>
      <c r="D10" s="11">
        <v>1449.8351395156137</v>
      </c>
      <c r="E10" s="3">
        <v>65.401048183987314</v>
      </c>
      <c r="F10" s="15">
        <v>65923</v>
      </c>
      <c r="G10" s="15">
        <v>93423</v>
      </c>
      <c r="H10" s="3">
        <v>41.715334556983144</v>
      </c>
      <c r="I10" s="15">
        <v>11090248</v>
      </c>
      <c r="J10" s="15">
        <v>18136576</v>
      </c>
      <c r="K10" s="3">
        <v>63.536252751065625</v>
      </c>
    </row>
    <row r="11" spans="1:11" s="4" customFormat="1" ht="15">
      <c r="A11" s="17">
        <v>8</v>
      </c>
      <c r="B11" s="99" t="s">
        <v>34</v>
      </c>
      <c r="C11" s="11">
        <v>228.14296333299296</v>
      </c>
      <c r="D11" s="11">
        <v>342.51799301847666</v>
      </c>
      <c r="E11" s="3">
        <v>50.133051668371706</v>
      </c>
      <c r="F11" s="15">
        <v>45868</v>
      </c>
      <c r="G11" s="15">
        <v>64805</v>
      </c>
      <c r="H11" s="3">
        <v>41.285863783029562</v>
      </c>
      <c r="I11" s="15">
        <v>536969</v>
      </c>
      <c r="J11" s="15">
        <v>194761</v>
      </c>
      <c r="K11" s="3">
        <v>-63.729563531600519</v>
      </c>
    </row>
    <row r="12" spans="1:11" s="4" customFormat="1" ht="15">
      <c r="A12" s="17">
        <v>9</v>
      </c>
      <c r="B12" s="99" t="s">
        <v>20</v>
      </c>
      <c r="C12" s="11">
        <v>865.1975021507875</v>
      </c>
      <c r="D12" s="11">
        <v>760.09499067246657</v>
      </c>
      <c r="E12" s="11">
        <v>-12.1478056995134</v>
      </c>
      <c r="F12" s="15">
        <v>188315</v>
      </c>
      <c r="G12" s="15">
        <v>194105</v>
      </c>
      <c r="H12" s="3">
        <v>3.0746355839949024</v>
      </c>
      <c r="I12" s="15">
        <v>500901</v>
      </c>
      <c r="J12" s="15">
        <v>1858348</v>
      </c>
      <c r="K12" s="3">
        <v>271.00105609691337</v>
      </c>
    </row>
    <row r="13" spans="1:11" s="4" customFormat="1" ht="15">
      <c r="A13" s="18">
        <v>10</v>
      </c>
      <c r="B13" s="100" t="s">
        <v>17</v>
      </c>
      <c r="C13" s="11">
        <v>399.89087977888801</v>
      </c>
      <c r="D13" s="11">
        <v>582.20120423499998</v>
      </c>
      <c r="E13" s="3">
        <v>45.590018096165878</v>
      </c>
      <c r="F13" s="15">
        <v>41861</v>
      </c>
      <c r="G13" s="15">
        <v>79793</v>
      </c>
      <c r="H13" s="3">
        <v>90.614175485535469</v>
      </c>
      <c r="I13" s="15">
        <v>504289</v>
      </c>
      <c r="J13" s="15">
        <v>655118</v>
      </c>
      <c r="K13" s="3">
        <v>29.909238551703488</v>
      </c>
    </row>
    <row r="14" spans="1:11" s="4" customFormat="1" ht="15">
      <c r="A14" s="17">
        <v>11</v>
      </c>
      <c r="B14" s="99" t="s">
        <v>35</v>
      </c>
      <c r="C14" s="11">
        <v>8696.2131297175583</v>
      </c>
      <c r="D14" s="11">
        <v>11349.13426449908</v>
      </c>
      <c r="E14" s="3">
        <v>30.506625070120435</v>
      </c>
      <c r="F14" s="15">
        <v>1083156</v>
      </c>
      <c r="G14" s="15">
        <v>1050200</v>
      </c>
      <c r="H14" s="3">
        <v>-3.0425903563290979</v>
      </c>
      <c r="I14" s="15">
        <v>19774194</v>
      </c>
      <c r="J14" s="15">
        <v>32170045</v>
      </c>
      <c r="K14" s="3">
        <v>62.687010150704502</v>
      </c>
    </row>
    <row r="15" spans="1:11" s="4" customFormat="1" ht="15">
      <c r="A15" s="17">
        <v>12</v>
      </c>
      <c r="B15" s="99" t="s">
        <v>36</v>
      </c>
      <c r="C15" s="11">
        <v>7863.4002042970023</v>
      </c>
      <c r="D15" s="11">
        <v>9118.0673514400005</v>
      </c>
      <c r="E15" s="3">
        <v>15.955783942643256</v>
      </c>
      <c r="F15" s="15">
        <v>702734</v>
      </c>
      <c r="G15" s="15">
        <v>837130</v>
      </c>
      <c r="H15" s="3">
        <v>19.124732829207069</v>
      </c>
      <c r="I15" s="15">
        <v>2059087</v>
      </c>
      <c r="J15" s="15">
        <v>3091260</v>
      </c>
      <c r="K15" s="3">
        <v>50.127702229191875</v>
      </c>
    </row>
    <row r="16" spans="1:11" s="19" customFormat="1" ht="15">
      <c r="A16" s="17">
        <v>13</v>
      </c>
      <c r="B16" s="99" t="s">
        <v>37</v>
      </c>
      <c r="C16" s="11">
        <v>793.5508762055</v>
      </c>
      <c r="D16" s="11">
        <v>833.02587576380006</v>
      </c>
      <c r="E16" s="3">
        <v>4.9744762109086889</v>
      </c>
      <c r="F16" s="15">
        <v>121071</v>
      </c>
      <c r="G16" s="15">
        <v>116713</v>
      </c>
      <c r="H16" s="3">
        <v>-3.5995407653360423</v>
      </c>
      <c r="I16" s="15">
        <v>396353</v>
      </c>
      <c r="J16" s="15">
        <v>207090</v>
      </c>
      <c r="K16" s="3">
        <v>-47.751120844297887</v>
      </c>
    </row>
    <row r="17" spans="1:11" s="4" customFormat="1" ht="15">
      <c r="A17" s="17">
        <v>14</v>
      </c>
      <c r="B17" s="99" t="s">
        <v>38</v>
      </c>
      <c r="C17" s="11">
        <v>1670.8463324709996</v>
      </c>
      <c r="D17" s="11">
        <v>1424.9667349050058</v>
      </c>
      <c r="E17" s="11">
        <v>-14.715871399278518</v>
      </c>
      <c r="F17" s="15">
        <v>125939</v>
      </c>
      <c r="G17" s="15">
        <v>182953</v>
      </c>
      <c r="H17" s="3">
        <v>45.27112332160808</v>
      </c>
      <c r="I17" s="15">
        <v>3602204</v>
      </c>
      <c r="J17" s="15">
        <v>1428370</v>
      </c>
      <c r="K17" s="3">
        <v>-60.347331800197878</v>
      </c>
    </row>
    <row r="18" spans="1:11" s="4" customFormat="1" ht="15">
      <c r="A18" s="17">
        <v>15</v>
      </c>
      <c r="B18" s="99" t="s">
        <v>50</v>
      </c>
      <c r="C18" s="11">
        <v>2849.7434056604534</v>
      </c>
      <c r="D18" s="11">
        <v>3404.2137916710021</v>
      </c>
      <c r="E18" s="3">
        <v>19.456853024353094</v>
      </c>
      <c r="F18" s="15">
        <v>300053</v>
      </c>
      <c r="G18" s="15">
        <v>338639</v>
      </c>
      <c r="H18" s="3">
        <v>12.859728114699736</v>
      </c>
      <c r="I18" s="15">
        <v>10528275</v>
      </c>
      <c r="J18" s="15">
        <v>8341432</v>
      </c>
      <c r="K18" s="3">
        <v>-20.771142471107567</v>
      </c>
    </row>
    <row r="19" spans="1:11" s="4" customFormat="1" ht="15">
      <c r="A19" s="17">
        <v>16</v>
      </c>
      <c r="B19" s="99" t="s">
        <v>19</v>
      </c>
      <c r="C19" s="11">
        <v>3667.3845333100003</v>
      </c>
      <c r="D19" s="11">
        <v>4348.0340177970002</v>
      </c>
      <c r="E19" s="3">
        <v>18.559534139516025</v>
      </c>
      <c r="F19" s="15">
        <v>503450</v>
      </c>
      <c r="G19" s="15">
        <v>561841</v>
      </c>
      <c r="H19" s="3">
        <v>11.598172608997913</v>
      </c>
      <c r="I19" s="15">
        <v>1770093</v>
      </c>
      <c r="J19" s="15">
        <v>3194113</v>
      </c>
      <c r="K19" s="3">
        <v>80.448880369562502</v>
      </c>
    </row>
    <row r="20" spans="1:11" s="4" customFormat="1" ht="15">
      <c r="A20" s="17">
        <v>17</v>
      </c>
      <c r="B20" s="99" t="s">
        <v>21</v>
      </c>
      <c r="C20" s="11">
        <v>1150.1764106000001</v>
      </c>
      <c r="D20" s="11">
        <v>1427.0453048369995</v>
      </c>
      <c r="E20" s="3">
        <v>24.071863384206278</v>
      </c>
      <c r="F20" s="15">
        <v>216802</v>
      </c>
      <c r="G20" s="15">
        <v>219805</v>
      </c>
      <c r="H20" s="3">
        <v>1.3851348234794882</v>
      </c>
      <c r="I20" s="15">
        <v>1433642</v>
      </c>
      <c r="J20" s="15">
        <v>743110</v>
      </c>
      <c r="K20" s="3">
        <v>-48.166278610699187</v>
      </c>
    </row>
    <row r="21" spans="1:11" s="4" customFormat="1" ht="15">
      <c r="A21" s="17">
        <v>18</v>
      </c>
      <c r="B21" s="99" t="s">
        <v>40</v>
      </c>
      <c r="C21" s="11">
        <v>1051.5799908449308</v>
      </c>
      <c r="D21" s="11">
        <v>915.61959835087873</v>
      </c>
      <c r="E21" s="11">
        <v>-12.929153623854106</v>
      </c>
      <c r="F21" s="15">
        <v>272247</v>
      </c>
      <c r="G21" s="15">
        <v>216651</v>
      </c>
      <c r="H21" s="3">
        <v>-20.421161665693287</v>
      </c>
      <c r="I21" s="15">
        <v>2665351</v>
      </c>
      <c r="J21" s="15">
        <v>1244686</v>
      </c>
      <c r="K21" s="3">
        <v>-53.301234996816547</v>
      </c>
    </row>
    <row r="22" spans="1:11" s="4" customFormat="1" ht="15">
      <c r="A22" s="17">
        <v>19</v>
      </c>
      <c r="B22" s="99" t="s">
        <v>12</v>
      </c>
      <c r="C22" s="11">
        <v>44.676514699999998</v>
      </c>
      <c r="D22" s="11">
        <v>4.2627053000000004</v>
      </c>
      <c r="E22" s="3">
        <v>-90.458733568131265</v>
      </c>
      <c r="F22" s="15">
        <v>16058</v>
      </c>
      <c r="G22" s="15">
        <v>1622</v>
      </c>
      <c r="H22" s="3">
        <v>-89.899115705567326</v>
      </c>
      <c r="I22" s="15">
        <v>0</v>
      </c>
      <c r="J22" s="15">
        <v>0</v>
      </c>
      <c r="K22" s="3"/>
    </row>
    <row r="23" spans="1:11" s="4" customFormat="1" ht="15">
      <c r="A23" s="20">
        <v>20</v>
      </c>
      <c r="B23" s="99" t="s">
        <v>7</v>
      </c>
      <c r="C23" s="11">
        <v>10145.763925078296</v>
      </c>
      <c r="D23" s="11">
        <v>10965.285823341987</v>
      </c>
      <c r="E23" s="3">
        <v>8.0774784857549928</v>
      </c>
      <c r="F23" s="15">
        <v>1275550</v>
      </c>
      <c r="G23" s="15">
        <v>1428457</v>
      </c>
      <c r="H23" s="3">
        <v>11.987534788914585</v>
      </c>
      <c r="I23" s="15">
        <v>3668800</v>
      </c>
      <c r="J23" s="15">
        <v>4530335</v>
      </c>
      <c r="K23" s="3">
        <v>23.482746402093326</v>
      </c>
    </row>
    <row r="24" spans="1:11" s="4" customFormat="1" ht="15">
      <c r="A24" s="20">
        <v>21</v>
      </c>
      <c r="B24" s="99" t="s">
        <v>13</v>
      </c>
      <c r="C24" s="11">
        <v>739.36435972056893</v>
      </c>
      <c r="D24" s="11">
        <v>815.91632277536996</v>
      </c>
      <c r="E24" s="3">
        <v>10.353753470580141</v>
      </c>
      <c r="F24" s="15">
        <v>200691</v>
      </c>
      <c r="G24" s="15">
        <v>247183</v>
      </c>
      <c r="H24" s="3">
        <v>23.165961602662797</v>
      </c>
      <c r="I24" s="15">
        <v>22097864</v>
      </c>
      <c r="J24" s="15">
        <v>6394352</v>
      </c>
      <c r="K24" s="3">
        <v>-71.063483782866982</v>
      </c>
    </row>
    <row r="25" spans="1:11" s="21" customFormat="1" ht="15">
      <c r="A25" s="20">
        <v>22</v>
      </c>
      <c r="B25" s="99" t="s">
        <v>41</v>
      </c>
      <c r="C25" s="11">
        <v>700.10593612000071</v>
      </c>
      <c r="D25" s="11">
        <v>700.72488949300009</v>
      </c>
      <c r="E25" s="3">
        <v>8.8408530918854339E-2</v>
      </c>
      <c r="F25" s="15">
        <v>119797</v>
      </c>
      <c r="G25" s="15">
        <v>113211</v>
      </c>
      <c r="H25" s="3">
        <v>-5.4976334966651921</v>
      </c>
      <c r="I25" s="15">
        <v>240241</v>
      </c>
      <c r="J25" s="15">
        <v>420351</v>
      </c>
      <c r="K25" s="3">
        <v>74.970550405634341</v>
      </c>
    </row>
    <row r="26" spans="1:11" s="21" customFormat="1" ht="15">
      <c r="A26" s="20">
        <v>23</v>
      </c>
      <c r="B26" s="99" t="s">
        <v>42</v>
      </c>
      <c r="C26" s="11">
        <v>1131.4964713791696</v>
      </c>
      <c r="D26" s="11">
        <v>1489.0124228490001</v>
      </c>
      <c r="E26" s="3">
        <v>31.596735872632276</v>
      </c>
      <c r="F26" s="15">
        <v>183318</v>
      </c>
      <c r="G26" s="15">
        <v>222740</v>
      </c>
      <c r="H26" s="3">
        <v>21.504707666459378</v>
      </c>
      <c r="I26" s="15">
        <v>94633</v>
      </c>
      <c r="J26" s="15">
        <v>116234</v>
      </c>
      <c r="K26" s="3">
        <v>22.826075470501834</v>
      </c>
    </row>
    <row r="27" spans="1:11" s="21" customFormat="1" ht="15">
      <c r="A27" s="22"/>
      <c r="B27" s="6" t="s">
        <v>10</v>
      </c>
      <c r="C27" s="12">
        <v>50626.234498609803</v>
      </c>
      <c r="D27" s="12">
        <v>59314.553586928654</v>
      </c>
      <c r="E27" s="7">
        <v>17.161693288797593</v>
      </c>
      <c r="F27" s="23">
        <v>6325145</v>
      </c>
      <c r="G27" s="23">
        <v>6860602</v>
      </c>
      <c r="H27" s="7">
        <v>8.4655292487365905</v>
      </c>
      <c r="I27" s="23">
        <v>126661517</v>
      </c>
      <c r="J27" s="23">
        <v>125590537</v>
      </c>
      <c r="K27" s="7">
        <v>-0.84554490216629896</v>
      </c>
    </row>
    <row r="28" spans="1:11" s="21" customFormat="1" ht="15">
      <c r="A28" s="17">
        <v>24</v>
      </c>
      <c r="B28" s="6" t="s">
        <v>52</v>
      </c>
      <c r="C28" s="16">
        <v>124396.265353959</v>
      </c>
      <c r="D28" s="16">
        <v>134551.683682601</v>
      </c>
      <c r="E28" s="13">
        <v>8.1637646433722271</v>
      </c>
      <c r="F28" s="103">
        <v>20131500</v>
      </c>
      <c r="G28" s="103">
        <v>21338176</v>
      </c>
      <c r="H28" s="13">
        <v>5.993969649554181</v>
      </c>
      <c r="I28" s="103">
        <v>53174202</v>
      </c>
      <c r="J28" s="103">
        <v>60542332</v>
      </c>
      <c r="K28" s="13">
        <v>13.856587824298709</v>
      </c>
    </row>
    <row r="29" spans="1:11" s="21" customFormat="1" ht="15">
      <c r="A29" s="22"/>
      <c r="B29" s="6" t="s">
        <v>53</v>
      </c>
      <c r="C29" s="12">
        <v>175022.49985256878</v>
      </c>
      <c r="D29" s="12">
        <v>193866.23726952967</v>
      </c>
      <c r="E29" s="7">
        <v>10.766465701743497</v>
      </c>
      <c r="F29" s="23">
        <v>26456645</v>
      </c>
      <c r="G29" s="23">
        <v>28198778</v>
      </c>
      <c r="H29" s="7">
        <v>6.5848598716881908</v>
      </c>
      <c r="I29" s="23">
        <v>179835719</v>
      </c>
      <c r="J29" s="23">
        <v>186132869</v>
      </c>
      <c r="K29" s="7">
        <v>3.5016124911202984</v>
      </c>
    </row>
    <row r="30" spans="1:11">
      <c r="A30" s="10" t="s">
        <v>24</v>
      </c>
      <c r="F30" s="102"/>
      <c r="G30" s="102"/>
      <c r="H30" s="102"/>
      <c r="I30" s="102"/>
      <c r="J30" s="102"/>
      <c r="K30" s="102"/>
    </row>
    <row r="31" spans="1:11">
      <c r="A31" s="10" t="s">
        <v>16</v>
      </c>
    </row>
  </sheetData>
  <mergeCells count="7">
    <mergeCell ref="I1:K1"/>
    <mergeCell ref="A2:A3"/>
    <mergeCell ref="B2:B3"/>
    <mergeCell ref="C2:E2"/>
    <mergeCell ref="F2:H2"/>
    <mergeCell ref="I2:K2"/>
    <mergeCell ref="A1:H1"/>
  </mergeCells>
  <printOptions horizontalCentered="1" verticalCentered="1"/>
  <pageMargins left="0" right="0" top="0" bottom="0" header="0.23622047244094499" footer="0.196850393700787"/>
  <pageSetup paperSize="9" scale="5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opLeftCell="A46" workbookViewId="0">
      <selection activeCell="F153" sqref="F153"/>
    </sheetView>
  </sheetViews>
  <sheetFormatPr defaultColWidth="9.140625" defaultRowHeight="14.25"/>
  <cols>
    <col min="1" max="1" width="6.42578125" style="35" customWidth="1"/>
    <col min="2" max="2" width="33.7109375" style="35" customWidth="1"/>
    <col min="3" max="13" width="12.7109375" style="35" customWidth="1"/>
    <col min="14" max="14" width="12" style="35" bestFit="1" customWidth="1"/>
    <col min="15" max="16384" width="9.140625" style="35"/>
  </cols>
  <sheetData>
    <row r="1" spans="1:14" ht="15">
      <c r="A1" s="153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4" ht="15">
      <c r="A2" s="36"/>
      <c r="B2" s="37"/>
      <c r="C2" s="37"/>
      <c r="D2" s="37"/>
      <c r="E2" s="37"/>
      <c r="F2" s="37"/>
      <c r="G2" s="37"/>
      <c r="H2" s="37"/>
      <c r="I2" s="37"/>
      <c r="J2" s="156" t="s">
        <v>26</v>
      </c>
      <c r="K2" s="156"/>
      <c r="L2" s="157"/>
      <c r="M2" s="157"/>
    </row>
    <row r="3" spans="1:14" ht="41.25" customHeight="1">
      <c r="A3" s="155" t="s">
        <v>2</v>
      </c>
      <c r="B3" s="155" t="s">
        <v>0</v>
      </c>
      <c r="C3" s="155" t="s">
        <v>15</v>
      </c>
      <c r="D3" s="155"/>
      <c r="E3" s="155"/>
      <c r="F3" s="155"/>
      <c r="G3" s="155"/>
      <c r="H3" s="38"/>
      <c r="I3" s="155" t="s">
        <v>8</v>
      </c>
      <c r="J3" s="155"/>
      <c r="K3" s="155"/>
      <c r="L3" s="155"/>
      <c r="M3" s="155"/>
      <c r="N3" s="39"/>
    </row>
    <row r="4" spans="1:14" ht="41.25" customHeight="1">
      <c r="A4" s="155"/>
      <c r="B4" s="155"/>
      <c r="C4" s="38" t="s">
        <v>43</v>
      </c>
      <c r="D4" s="38" t="s">
        <v>44</v>
      </c>
      <c r="E4" s="151" t="s">
        <v>45</v>
      </c>
      <c r="F4" s="38" t="s">
        <v>43</v>
      </c>
      <c r="G4" s="38" t="s">
        <v>44</v>
      </c>
      <c r="H4" s="151" t="s">
        <v>45</v>
      </c>
      <c r="I4" s="38" t="s">
        <v>43</v>
      </c>
      <c r="J4" s="38" t="s">
        <v>44</v>
      </c>
      <c r="K4" s="151" t="s">
        <v>45</v>
      </c>
      <c r="L4" s="38" t="s">
        <v>43</v>
      </c>
      <c r="M4" s="38" t="s">
        <v>44</v>
      </c>
      <c r="N4" s="151" t="s">
        <v>45</v>
      </c>
    </row>
    <row r="5" spans="1:14" s="41" customFormat="1" ht="39.75" customHeight="1">
      <c r="A5" s="155"/>
      <c r="B5" s="155"/>
      <c r="C5" s="40" t="s">
        <v>28</v>
      </c>
      <c r="D5" s="40" t="s">
        <v>28</v>
      </c>
      <c r="E5" s="152"/>
      <c r="F5" s="40" t="s">
        <v>29</v>
      </c>
      <c r="G5" s="40" t="s">
        <v>29</v>
      </c>
      <c r="H5" s="152"/>
      <c r="I5" s="40" t="s">
        <v>28</v>
      </c>
      <c r="J5" s="40" t="s">
        <v>28</v>
      </c>
      <c r="K5" s="152"/>
      <c r="L5" s="40" t="s">
        <v>29</v>
      </c>
      <c r="M5" s="40" t="s">
        <v>29</v>
      </c>
      <c r="N5" s="152"/>
    </row>
    <row r="6" spans="1:14" s="41" customFormat="1" ht="15">
      <c r="A6" s="42">
        <v>1</v>
      </c>
      <c r="B6" s="43" t="s">
        <v>22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7" spans="1:14">
      <c r="A7" s="46"/>
      <c r="B7" s="47" t="s">
        <v>3</v>
      </c>
      <c r="C7" s="48">
        <v>1.18</v>
      </c>
      <c r="D7" s="49">
        <v>1.1795909689999999</v>
      </c>
      <c r="E7" s="50">
        <f>C7-D7</f>
        <v>4.0903100000000414E-4</v>
      </c>
      <c r="F7" s="48">
        <v>1.34</v>
      </c>
      <c r="G7" s="51">
        <v>1.3442410779999998</v>
      </c>
      <c r="H7" s="50">
        <f>F7-G7</f>
        <v>-4.2410779999997317E-3</v>
      </c>
      <c r="I7" s="48">
        <v>1461</v>
      </c>
      <c r="J7" s="52">
        <v>1461</v>
      </c>
      <c r="K7" s="53">
        <f>I7-J7</f>
        <v>0</v>
      </c>
      <c r="L7" s="48">
        <v>1467</v>
      </c>
      <c r="M7" s="54">
        <v>1467</v>
      </c>
      <c r="N7" s="53">
        <f>L7-M7</f>
        <v>0</v>
      </c>
    </row>
    <row r="8" spans="1:14">
      <c r="A8" s="46"/>
      <c r="B8" s="47" t="s">
        <v>4</v>
      </c>
      <c r="C8" s="48">
        <v>37.36</v>
      </c>
      <c r="D8" s="49">
        <v>37.362601903000005</v>
      </c>
      <c r="E8" s="50">
        <f t="shared" ref="E8:E12" si="0">C8-D8</f>
        <v>-2.6019030000057342E-3</v>
      </c>
      <c r="F8" s="48">
        <v>66</v>
      </c>
      <c r="G8" s="51">
        <v>65.997021204000006</v>
      </c>
      <c r="H8" s="50">
        <f t="shared" ref="H8:H12" si="1">F8-G8</f>
        <v>2.978795999993622E-3</v>
      </c>
      <c r="I8" s="48">
        <v>17013</v>
      </c>
      <c r="J8" s="52">
        <v>17013</v>
      </c>
      <c r="K8" s="53">
        <f t="shared" ref="K8:K12" si="2">I8-J8</f>
        <v>0</v>
      </c>
      <c r="L8" s="48">
        <v>30108</v>
      </c>
      <c r="M8" s="54">
        <v>30108</v>
      </c>
      <c r="N8" s="53">
        <f t="shared" ref="N8:N12" si="3">L8-M8</f>
        <v>0</v>
      </c>
    </row>
    <row r="9" spans="1:14">
      <c r="A9" s="46"/>
      <c r="B9" s="47" t="s">
        <v>5</v>
      </c>
      <c r="C9" s="48">
        <v>0</v>
      </c>
      <c r="D9" s="49">
        <v>0</v>
      </c>
      <c r="E9" s="50">
        <f t="shared" si="0"/>
        <v>0</v>
      </c>
      <c r="F9" s="48">
        <v>0</v>
      </c>
      <c r="G9" s="51">
        <v>0</v>
      </c>
      <c r="H9" s="50">
        <f t="shared" si="1"/>
        <v>0</v>
      </c>
      <c r="I9" s="48">
        <v>0</v>
      </c>
      <c r="J9" s="52">
        <v>0</v>
      </c>
      <c r="K9" s="53">
        <f t="shared" si="2"/>
        <v>0</v>
      </c>
      <c r="L9" s="48">
        <v>0</v>
      </c>
      <c r="M9" s="54">
        <v>0</v>
      </c>
      <c r="N9" s="53">
        <f t="shared" si="3"/>
        <v>0</v>
      </c>
    </row>
    <row r="10" spans="1:14">
      <c r="A10" s="46"/>
      <c r="B10" s="47" t="s">
        <v>6</v>
      </c>
      <c r="C10" s="48">
        <v>0</v>
      </c>
      <c r="D10" s="49">
        <v>0</v>
      </c>
      <c r="E10" s="50">
        <f t="shared" si="0"/>
        <v>0</v>
      </c>
      <c r="F10" s="48">
        <v>0.03</v>
      </c>
      <c r="G10" s="51">
        <v>3.0315753000000001E-2</v>
      </c>
      <c r="H10" s="50">
        <f t="shared" si="1"/>
        <v>-3.1575300000000195E-4</v>
      </c>
      <c r="I10" s="48">
        <v>0</v>
      </c>
      <c r="J10" s="52">
        <v>0</v>
      </c>
      <c r="K10" s="53">
        <f t="shared" si="2"/>
        <v>0</v>
      </c>
      <c r="L10" s="48">
        <v>1</v>
      </c>
      <c r="M10" s="54">
        <v>1</v>
      </c>
      <c r="N10" s="53">
        <f t="shared" si="3"/>
        <v>0</v>
      </c>
    </row>
    <row r="11" spans="1:14">
      <c r="A11" s="46"/>
      <c r="B11" s="47" t="s">
        <v>25</v>
      </c>
      <c r="C11" s="48">
        <v>0</v>
      </c>
      <c r="D11" s="49">
        <v>0</v>
      </c>
      <c r="E11" s="50">
        <f t="shared" si="0"/>
        <v>0</v>
      </c>
      <c r="F11" s="48">
        <v>1.34</v>
      </c>
      <c r="G11" s="51">
        <v>1.343449637</v>
      </c>
      <c r="H11" s="50">
        <f t="shared" si="1"/>
        <v>-3.4496369999998944E-3</v>
      </c>
      <c r="I11" s="48">
        <v>0</v>
      </c>
      <c r="J11" s="52">
        <v>0</v>
      </c>
      <c r="K11" s="53">
        <f t="shared" si="2"/>
        <v>0</v>
      </c>
      <c r="L11" s="48">
        <v>17</v>
      </c>
      <c r="M11" s="54">
        <v>17</v>
      </c>
      <c r="N11" s="53">
        <f t="shared" si="3"/>
        <v>0</v>
      </c>
    </row>
    <row r="12" spans="1:14" s="41" customFormat="1" ht="15">
      <c r="A12" s="42"/>
      <c r="B12" s="55"/>
      <c r="C12" s="56">
        <f>C7+C8+C9+C10+C11</f>
        <v>38.54</v>
      </c>
      <c r="D12" s="57">
        <f>D7+D8+D9+D10+D11</f>
        <v>38.542192872000008</v>
      </c>
      <c r="E12" s="58">
        <f t="shared" si="0"/>
        <v>-2.1928720000090607E-3</v>
      </c>
      <c r="F12" s="56">
        <f>F7+F8+F9+F10+F11</f>
        <v>68.710000000000008</v>
      </c>
      <c r="G12" s="57">
        <f>G7+G8+G9+G10+G11</f>
        <v>68.715027672000005</v>
      </c>
      <c r="H12" s="58">
        <f t="shared" si="1"/>
        <v>-5.0276719999970965E-3</v>
      </c>
      <c r="I12" s="56">
        <f>I7+I8+I9+I10+I11</f>
        <v>18474</v>
      </c>
      <c r="J12" s="59">
        <f>J7+J8+J9+J10+J11</f>
        <v>18474</v>
      </c>
      <c r="K12" s="60">
        <f t="shared" si="2"/>
        <v>0</v>
      </c>
      <c r="L12" s="56">
        <f>L7+L8+L9+L10+L11</f>
        <v>31593</v>
      </c>
      <c r="M12" s="59">
        <f>M7+M8+M9+M10+M11</f>
        <v>31593</v>
      </c>
      <c r="N12" s="60">
        <f t="shared" si="3"/>
        <v>0</v>
      </c>
    </row>
    <row r="13" spans="1:14">
      <c r="A13" s="46"/>
      <c r="B13" s="47"/>
      <c r="C13" s="48"/>
      <c r="D13" s="49"/>
      <c r="E13" s="50"/>
      <c r="F13" s="48"/>
      <c r="G13" s="51"/>
      <c r="H13" s="50"/>
      <c r="I13" s="48"/>
      <c r="J13" s="52"/>
      <c r="K13" s="53"/>
      <c r="L13" s="48"/>
      <c r="M13" s="54"/>
      <c r="N13" s="53"/>
    </row>
    <row r="14" spans="1:14" s="41" customFormat="1" ht="15">
      <c r="A14" s="42">
        <v>2</v>
      </c>
      <c r="B14" s="43" t="s">
        <v>30</v>
      </c>
      <c r="C14" s="48"/>
      <c r="D14" s="44"/>
      <c r="E14" s="61"/>
      <c r="F14" s="48"/>
      <c r="G14" s="44"/>
      <c r="H14" s="61"/>
      <c r="I14" s="48"/>
      <c r="J14" s="44"/>
      <c r="K14" s="62"/>
      <c r="L14" s="48"/>
      <c r="M14" s="44"/>
      <c r="N14" s="62"/>
    </row>
    <row r="15" spans="1:14">
      <c r="A15" s="46"/>
      <c r="B15" s="47" t="s">
        <v>3</v>
      </c>
      <c r="C15" s="48">
        <v>4.09</v>
      </c>
      <c r="D15" s="49">
        <v>4.0887079999999996</v>
      </c>
      <c r="E15" s="50">
        <f>C15-D15</f>
        <v>1.2920000000002929E-3</v>
      </c>
      <c r="F15" s="48">
        <v>3.6</v>
      </c>
      <c r="G15" s="51">
        <v>3.6012961000000003</v>
      </c>
      <c r="H15" s="50">
        <f>F15-G15</f>
        <v>-1.2961000000002443E-3</v>
      </c>
      <c r="I15" s="48">
        <v>659</v>
      </c>
      <c r="J15" s="52">
        <v>659</v>
      </c>
      <c r="K15" s="53">
        <f>I15-J15</f>
        <v>0</v>
      </c>
      <c r="L15" s="48">
        <v>2060</v>
      </c>
      <c r="M15" s="54">
        <v>2060</v>
      </c>
      <c r="N15" s="53">
        <f>L15-M15</f>
        <v>0</v>
      </c>
    </row>
    <row r="16" spans="1:14">
      <c r="A16" s="46"/>
      <c r="B16" s="47" t="s">
        <v>4</v>
      </c>
      <c r="C16" s="48">
        <v>63.99</v>
      </c>
      <c r="D16" s="49">
        <v>63.985609500000002</v>
      </c>
      <c r="E16" s="50">
        <f t="shared" ref="E16:E20" si="4">C16-D16</f>
        <v>4.3904999999995198E-3</v>
      </c>
      <c r="F16" s="48">
        <v>84.79</v>
      </c>
      <c r="G16" s="63">
        <v>84.786888200000007</v>
      </c>
      <c r="H16" s="50">
        <f t="shared" ref="H16:H20" si="5">F16-G16</f>
        <v>3.1117999999992207E-3</v>
      </c>
      <c r="I16" s="48">
        <v>11691</v>
      </c>
      <c r="J16" s="52">
        <v>11691</v>
      </c>
      <c r="K16" s="53">
        <f t="shared" ref="K16:K20" si="6">I16-J16</f>
        <v>0</v>
      </c>
      <c r="L16" s="48">
        <v>14437</v>
      </c>
      <c r="M16" s="64">
        <v>14437</v>
      </c>
      <c r="N16" s="53">
        <f t="shared" ref="N16:N20" si="7">L16-M16</f>
        <v>0</v>
      </c>
    </row>
    <row r="17" spans="1:14">
      <c r="A17" s="46"/>
      <c r="B17" s="47" t="s">
        <v>5</v>
      </c>
      <c r="C17" s="48">
        <v>0.08</v>
      </c>
      <c r="D17" s="49">
        <v>8.4438539000000007E-2</v>
      </c>
      <c r="E17" s="50">
        <f t="shared" si="4"/>
        <v>-4.4385390000000052E-3</v>
      </c>
      <c r="F17" s="48">
        <v>7.75</v>
      </c>
      <c r="G17" s="51">
        <v>7.7461793944177115</v>
      </c>
      <c r="H17" s="50">
        <f t="shared" si="5"/>
        <v>3.8206055822884721E-3</v>
      </c>
      <c r="I17" s="48">
        <v>1</v>
      </c>
      <c r="J17" s="52">
        <v>1</v>
      </c>
      <c r="K17" s="53">
        <f t="shared" si="6"/>
        <v>0</v>
      </c>
      <c r="L17" s="48">
        <v>3</v>
      </c>
      <c r="M17" s="54">
        <v>3</v>
      </c>
      <c r="N17" s="53">
        <f t="shared" si="7"/>
        <v>0</v>
      </c>
    </row>
    <row r="18" spans="1:14">
      <c r="A18" s="46"/>
      <c r="B18" s="47" t="s">
        <v>6</v>
      </c>
      <c r="C18" s="48">
        <v>0.82</v>
      </c>
      <c r="D18" s="49">
        <v>32.530486606359204</v>
      </c>
      <c r="E18" s="50">
        <f t="shared" si="4"/>
        <v>-31.710486606359204</v>
      </c>
      <c r="F18" s="48">
        <v>1.05</v>
      </c>
      <c r="G18" s="51">
        <v>1.0502897</v>
      </c>
      <c r="H18" s="50">
        <f t="shared" si="5"/>
        <v>-2.8969999999994833E-4</v>
      </c>
      <c r="I18" s="48">
        <v>0</v>
      </c>
      <c r="J18" s="52">
        <v>14</v>
      </c>
      <c r="K18" s="53">
        <f t="shared" si="6"/>
        <v>-14</v>
      </c>
      <c r="L18" s="48">
        <v>0</v>
      </c>
      <c r="M18" s="54">
        <v>0</v>
      </c>
      <c r="N18" s="53">
        <f t="shared" si="7"/>
        <v>0</v>
      </c>
    </row>
    <row r="19" spans="1:14">
      <c r="A19" s="46"/>
      <c r="B19" s="47" t="s">
        <v>25</v>
      </c>
      <c r="C19" s="48">
        <v>31.71</v>
      </c>
      <c r="D19" s="49">
        <v>0</v>
      </c>
      <c r="E19" s="50">
        <f t="shared" si="4"/>
        <v>31.71</v>
      </c>
      <c r="F19" s="48">
        <v>70.930000000000007</v>
      </c>
      <c r="G19" s="51">
        <v>70.925250946002777</v>
      </c>
      <c r="H19" s="50">
        <f t="shared" si="5"/>
        <v>4.7490539972301349E-3</v>
      </c>
      <c r="I19" s="48">
        <v>14</v>
      </c>
      <c r="J19" s="52">
        <v>0</v>
      </c>
      <c r="K19" s="53">
        <f t="shared" si="6"/>
        <v>14</v>
      </c>
      <c r="L19" s="48">
        <v>64</v>
      </c>
      <c r="M19" s="54">
        <v>64</v>
      </c>
      <c r="N19" s="53">
        <f t="shared" si="7"/>
        <v>0</v>
      </c>
    </row>
    <row r="20" spans="1:14" s="41" customFormat="1" ht="15">
      <c r="A20" s="42"/>
      <c r="B20" s="55"/>
      <c r="C20" s="56">
        <f>C15+C16+C17+C18+C19</f>
        <v>100.69</v>
      </c>
      <c r="D20" s="57">
        <f>D15+D16+D17+D18+D19</f>
        <v>100.68924264535922</v>
      </c>
      <c r="E20" s="58">
        <f t="shared" si="4"/>
        <v>7.5735464078263703E-4</v>
      </c>
      <c r="F20" s="56">
        <f>F15+F16+F17+F18+F19</f>
        <v>168.12</v>
      </c>
      <c r="G20" s="57">
        <f>G15+G16+G17+G18+G19</f>
        <v>168.10990434042048</v>
      </c>
      <c r="H20" s="58">
        <f t="shared" si="5"/>
        <v>1.0095659579519634E-2</v>
      </c>
      <c r="I20" s="56">
        <f>I15+I16+I17+I18+I19</f>
        <v>12365</v>
      </c>
      <c r="J20" s="59">
        <f>J15+J16+J17+J18+J19</f>
        <v>12365</v>
      </c>
      <c r="K20" s="60">
        <f t="shared" si="6"/>
        <v>0</v>
      </c>
      <c r="L20" s="56">
        <f>L15+L16+L17+L18+L19</f>
        <v>16564</v>
      </c>
      <c r="M20" s="59">
        <f>M15+M16+M17+M18+M19</f>
        <v>16564</v>
      </c>
      <c r="N20" s="60">
        <f t="shared" si="7"/>
        <v>0</v>
      </c>
    </row>
    <row r="21" spans="1:14">
      <c r="A21" s="46"/>
      <c r="B21" s="47"/>
      <c r="C21" s="48"/>
      <c r="D21" s="49"/>
      <c r="E21" s="50"/>
      <c r="F21" s="48"/>
      <c r="G21" s="51"/>
      <c r="H21" s="50"/>
      <c r="I21" s="48"/>
      <c r="J21" s="52"/>
      <c r="K21" s="53"/>
      <c r="L21" s="48"/>
      <c r="M21" s="54"/>
      <c r="N21" s="53"/>
    </row>
    <row r="22" spans="1:14" s="41" customFormat="1" ht="15">
      <c r="A22" s="42">
        <v>3</v>
      </c>
      <c r="B22" s="43" t="s">
        <v>31</v>
      </c>
      <c r="C22" s="48"/>
      <c r="D22" s="44"/>
      <c r="E22" s="61"/>
      <c r="F22" s="48"/>
      <c r="G22" s="44"/>
      <c r="H22" s="61"/>
      <c r="I22" s="48"/>
      <c r="J22" s="44"/>
      <c r="K22" s="62"/>
      <c r="L22" s="48"/>
      <c r="M22" s="44"/>
      <c r="N22" s="62"/>
    </row>
    <row r="23" spans="1:14">
      <c r="A23" s="46"/>
      <c r="B23" s="47" t="s">
        <v>3</v>
      </c>
      <c r="C23" s="48">
        <v>34.090000000000003</v>
      </c>
      <c r="D23" s="49">
        <v>34.091961140999999</v>
      </c>
      <c r="E23" s="50">
        <f>C23-D23</f>
        <v>-1.9611409999953366E-3</v>
      </c>
      <c r="F23" s="48">
        <v>40.049999999999997</v>
      </c>
      <c r="G23" s="51">
        <v>40.051792933199998</v>
      </c>
      <c r="H23" s="50">
        <f>F23-G23</f>
        <v>-1.7929332000008458E-3</v>
      </c>
      <c r="I23" s="48">
        <v>1601</v>
      </c>
      <c r="J23" s="52">
        <v>1601</v>
      </c>
      <c r="K23" s="53">
        <f>I23-J23</f>
        <v>0</v>
      </c>
      <c r="L23" s="48">
        <v>1538</v>
      </c>
      <c r="M23" s="54">
        <v>1538</v>
      </c>
      <c r="N23" s="53">
        <f>L23-M23</f>
        <v>0</v>
      </c>
    </row>
    <row r="24" spans="1:14">
      <c r="A24" s="46"/>
      <c r="B24" s="47" t="s">
        <v>4</v>
      </c>
      <c r="C24" s="48">
        <v>496.82</v>
      </c>
      <c r="D24" s="65">
        <v>496.81770463719818</v>
      </c>
      <c r="E24" s="50">
        <f t="shared" ref="E24:E28" si="8">C24-D24</f>
        <v>2.2953628018171912E-3</v>
      </c>
      <c r="F24" s="48">
        <v>769.95</v>
      </c>
      <c r="G24" s="51">
        <v>769.95044207314697</v>
      </c>
      <c r="H24" s="50">
        <f t="shared" ref="H24:H28" si="9">F24-G24</f>
        <v>-4.4207314692812361E-4</v>
      </c>
      <c r="I24" s="48">
        <v>141189</v>
      </c>
      <c r="J24" s="66">
        <v>141189</v>
      </c>
      <c r="K24" s="53">
        <f t="shared" ref="K24:K28" si="10">I24-J24</f>
        <v>0</v>
      </c>
      <c r="L24" s="48">
        <v>181317</v>
      </c>
      <c r="M24" s="54">
        <v>181317</v>
      </c>
      <c r="N24" s="53">
        <f t="shared" ref="N24:N28" si="11">L24-M24</f>
        <v>0</v>
      </c>
    </row>
    <row r="25" spans="1:14">
      <c r="A25" s="46"/>
      <c r="B25" s="47" t="s">
        <v>5</v>
      </c>
      <c r="C25" s="48">
        <v>772.84</v>
      </c>
      <c r="D25" s="49">
        <v>772.83987356099999</v>
      </c>
      <c r="E25" s="50">
        <f t="shared" si="8"/>
        <v>1.2643900004150055E-4</v>
      </c>
      <c r="F25" s="48">
        <v>1565.16</v>
      </c>
      <c r="G25" s="51">
        <v>1565.1588795795499</v>
      </c>
      <c r="H25" s="50">
        <f t="shared" si="9"/>
        <v>1.1204204502064385E-3</v>
      </c>
      <c r="I25" s="48">
        <v>35</v>
      </c>
      <c r="J25" s="52">
        <v>35</v>
      </c>
      <c r="K25" s="53">
        <f t="shared" si="10"/>
        <v>0</v>
      </c>
      <c r="L25" s="48">
        <v>57</v>
      </c>
      <c r="M25" s="54">
        <v>57</v>
      </c>
      <c r="N25" s="53">
        <f t="shared" si="11"/>
        <v>0</v>
      </c>
    </row>
    <row r="26" spans="1:14">
      <c r="A26" s="46"/>
      <c r="B26" s="47" t="s">
        <v>6</v>
      </c>
      <c r="C26" s="48">
        <v>295.07</v>
      </c>
      <c r="D26" s="49">
        <v>527.22265483410308</v>
      </c>
      <c r="E26" s="50">
        <f t="shared" si="8"/>
        <v>-232.15265483410309</v>
      </c>
      <c r="F26" s="48">
        <v>2.78</v>
      </c>
      <c r="G26" s="63">
        <v>2.7842274230000807</v>
      </c>
      <c r="H26" s="50">
        <f t="shared" si="9"/>
        <v>-4.2274230000809432E-3</v>
      </c>
      <c r="I26" s="48">
        <v>0</v>
      </c>
      <c r="J26" s="52">
        <v>87</v>
      </c>
      <c r="K26" s="53">
        <f t="shared" si="10"/>
        <v>-87</v>
      </c>
      <c r="L26" s="48">
        <v>6</v>
      </c>
      <c r="M26" s="64">
        <v>6</v>
      </c>
      <c r="N26" s="53">
        <f t="shared" si="11"/>
        <v>0</v>
      </c>
    </row>
    <row r="27" spans="1:14">
      <c r="A27" s="46"/>
      <c r="B27" s="47" t="s">
        <v>25</v>
      </c>
      <c r="C27" s="48">
        <v>232.15</v>
      </c>
      <c r="D27" s="49">
        <v>0</v>
      </c>
      <c r="E27" s="50">
        <f t="shared" si="8"/>
        <v>232.15</v>
      </c>
      <c r="F27" s="48">
        <v>230</v>
      </c>
      <c r="G27" s="51">
        <v>229.99580761624972</v>
      </c>
      <c r="H27" s="50">
        <f t="shared" si="9"/>
        <v>4.1923837502793049E-3</v>
      </c>
      <c r="I27" s="48">
        <v>87</v>
      </c>
      <c r="J27" s="52">
        <v>0</v>
      </c>
      <c r="K27" s="53">
        <f t="shared" si="10"/>
        <v>87</v>
      </c>
      <c r="L27" s="48">
        <v>39</v>
      </c>
      <c r="M27" s="54">
        <v>39</v>
      </c>
      <c r="N27" s="53">
        <f t="shared" si="11"/>
        <v>0</v>
      </c>
    </row>
    <row r="28" spans="1:14" s="41" customFormat="1" ht="15">
      <c r="A28" s="42"/>
      <c r="B28" s="55"/>
      <c r="C28" s="56">
        <f>C23+C24+C25+C26+C27</f>
        <v>1830.97</v>
      </c>
      <c r="D28" s="57">
        <f>D23+D24+D25+D26+D27</f>
        <v>1830.9721941733014</v>
      </c>
      <c r="E28" s="58">
        <f t="shared" si="8"/>
        <v>-2.1941733014045894E-3</v>
      </c>
      <c r="F28" s="56">
        <f>F23+F24+F25+F26+F27</f>
        <v>2607.94</v>
      </c>
      <c r="G28" s="57">
        <f>G23+G24+G25+G26+G27</f>
        <v>2607.9411496251469</v>
      </c>
      <c r="H28" s="58">
        <f t="shared" si="9"/>
        <v>-1.1496251468088303E-3</v>
      </c>
      <c r="I28" s="56">
        <f>I23+I24+I25+I26+I27</f>
        <v>142912</v>
      </c>
      <c r="J28" s="59">
        <f>J23+J24+J25+J26+J27</f>
        <v>142912</v>
      </c>
      <c r="K28" s="60">
        <f t="shared" si="10"/>
        <v>0</v>
      </c>
      <c r="L28" s="56">
        <f>L23+L24+L25+L26+L27</f>
        <v>182957</v>
      </c>
      <c r="M28" s="59">
        <f>M23+M24+M25+M26+M27</f>
        <v>182957</v>
      </c>
      <c r="N28" s="60">
        <f t="shared" si="11"/>
        <v>0</v>
      </c>
    </row>
    <row r="29" spans="1:14">
      <c r="A29" s="46"/>
      <c r="B29" s="47"/>
      <c r="C29" s="48"/>
      <c r="D29" s="49"/>
      <c r="E29" s="50"/>
      <c r="F29" s="48"/>
      <c r="G29" s="51"/>
      <c r="H29" s="50"/>
      <c r="I29" s="48"/>
      <c r="J29" s="52"/>
      <c r="K29" s="53"/>
      <c r="L29" s="48"/>
      <c r="M29" s="54"/>
      <c r="N29" s="53"/>
    </row>
    <row r="30" spans="1:14" s="41" customFormat="1" ht="15">
      <c r="A30" s="42">
        <v>4</v>
      </c>
      <c r="B30" s="43" t="s">
        <v>14</v>
      </c>
      <c r="C30" s="48"/>
      <c r="D30" s="44"/>
      <c r="E30" s="61"/>
      <c r="F30" s="48"/>
      <c r="G30" s="44"/>
      <c r="H30" s="61"/>
      <c r="I30" s="48"/>
      <c r="J30" s="44"/>
      <c r="K30" s="62"/>
      <c r="L30" s="48"/>
      <c r="M30" s="44"/>
      <c r="N30" s="62"/>
    </row>
    <row r="31" spans="1:14">
      <c r="A31" s="46"/>
      <c r="B31" s="47" t="s">
        <v>3</v>
      </c>
      <c r="C31" s="48">
        <v>6.28</v>
      </c>
      <c r="D31" s="49">
        <v>6.2799569550000003</v>
      </c>
      <c r="E31" s="50">
        <f>C31-D31</f>
        <v>4.3044999999963807E-5</v>
      </c>
      <c r="F31" s="48">
        <v>5.7</v>
      </c>
      <c r="G31" s="51">
        <v>5.701022085</v>
      </c>
      <c r="H31" s="50">
        <f>F31-G31</f>
        <v>-1.0220849999997839E-3</v>
      </c>
      <c r="I31" s="48">
        <v>141</v>
      </c>
      <c r="J31" s="52">
        <v>141</v>
      </c>
      <c r="K31" s="53">
        <f>I31-J31</f>
        <v>0</v>
      </c>
      <c r="L31" s="48">
        <v>139</v>
      </c>
      <c r="M31" s="54">
        <v>139</v>
      </c>
      <c r="N31" s="53">
        <f>L31-M31</f>
        <v>0</v>
      </c>
    </row>
    <row r="32" spans="1:14">
      <c r="A32" s="46"/>
      <c r="B32" s="47" t="s">
        <v>4</v>
      </c>
      <c r="C32" s="48">
        <v>221.71</v>
      </c>
      <c r="D32" s="49">
        <v>221.70827241164798</v>
      </c>
      <c r="E32" s="50">
        <f t="shared" ref="E32:E36" si="12">C32-D32</f>
        <v>1.7275883520255775E-3</v>
      </c>
      <c r="F32" s="48">
        <v>216.01</v>
      </c>
      <c r="G32" s="51">
        <v>216.00590906700549</v>
      </c>
      <c r="H32" s="50">
        <f t="shared" ref="H32:H36" si="13">F32-G32</f>
        <v>4.0909329945009176E-3</v>
      </c>
      <c r="I32" s="48">
        <v>57116</v>
      </c>
      <c r="J32" s="52">
        <v>57116</v>
      </c>
      <c r="K32" s="53">
        <f t="shared" ref="K32:K36" si="14">I32-J32</f>
        <v>0</v>
      </c>
      <c r="L32" s="48">
        <v>56189</v>
      </c>
      <c r="M32" s="54">
        <v>56189</v>
      </c>
      <c r="N32" s="53">
        <f t="shared" ref="N32:N36" si="15">L32-M32</f>
        <v>0</v>
      </c>
    </row>
    <row r="33" spans="1:14">
      <c r="A33" s="46"/>
      <c r="B33" s="47" t="s">
        <v>5</v>
      </c>
      <c r="C33" s="48">
        <v>146.1</v>
      </c>
      <c r="D33" s="49">
        <v>146.10067447599988</v>
      </c>
      <c r="E33" s="50">
        <f t="shared" si="12"/>
        <v>-6.7447599988668117E-4</v>
      </c>
      <c r="F33" s="48">
        <v>150.65</v>
      </c>
      <c r="G33" s="51">
        <v>150.64587784899993</v>
      </c>
      <c r="H33" s="50">
        <f t="shared" si="13"/>
        <v>4.1221510000752914E-3</v>
      </c>
      <c r="I33" s="48">
        <v>1</v>
      </c>
      <c r="J33" s="52">
        <v>1</v>
      </c>
      <c r="K33" s="53">
        <f t="shared" si="14"/>
        <v>0</v>
      </c>
      <c r="L33" s="48">
        <v>1</v>
      </c>
      <c r="M33" s="54">
        <v>1</v>
      </c>
      <c r="N33" s="53">
        <f t="shared" si="15"/>
        <v>0</v>
      </c>
    </row>
    <row r="34" spans="1:14">
      <c r="A34" s="46"/>
      <c r="B34" s="47" t="s">
        <v>6</v>
      </c>
      <c r="C34" s="48">
        <v>0.05</v>
      </c>
      <c r="D34" s="49">
        <v>4.7783999999999993E-2</v>
      </c>
      <c r="E34" s="50">
        <f t="shared" si="12"/>
        <v>2.2160000000000096E-3</v>
      </c>
      <c r="F34" s="48">
        <v>0</v>
      </c>
      <c r="G34" s="51">
        <v>0</v>
      </c>
      <c r="H34" s="50">
        <f t="shared" si="13"/>
        <v>0</v>
      </c>
      <c r="I34" s="48">
        <v>1</v>
      </c>
      <c r="J34" s="52">
        <v>1</v>
      </c>
      <c r="K34" s="53">
        <f t="shared" si="14"/>
        <v>0</v>
      </c>
      <c r="L34" s="48">
        <v>0</v>
      </c>
      <c r="M34" s="54">
        <v>0</v>
      </c>
      <c r="N34" s="53">
        <f t="shared" si="15"/>
        <v>0</v>
      </c>
    </row>
    <row r="35" spans="1:14" ht="17.25" customHeight="1">
      <c r="A35" s="46"/>
      <c r="B35" s="47" t="s">
        <v>25</v>
      </c>
      <c r="C35" s="48">
        <v>0</v>
      </c>
      <c r="D35" s="49">
        <v>0</v>
      </c>
      <c r="E35" s="50">
        <f t="shared" si="12"/>
        <v>0</v>
      </c>
      <c r="F35" s="48">
        <v>0</v>
      </c>
      <c r="G35" s="51">
        <v>0</v>
      </c>
      <c r="H35" s="50">
        <f t="shared" si="13"/>
        <v>0</v>
      </c>
      <c r="I35" s="48">
        <v>0</v>
      </c>
      <c r="J35" s="52">
        <v>0</v>
      </c>
      <c r="K35" s="53">
        <f t="shared" si="14"/>
        <v>0</v>
      </c>
      <c r="L35" s="48">
        <v>0</v>
      </c>
      <c r="M35" s="54">
        <v>0</v>
      </c>
      <c r="N35" s="53">
        <f t="shared" si="15"/>
        <v>0</v>
      </c>
    </row>
    <row r="36" spans="1:14" s="41" customFormat="1" ht="17.25" customHeight="1">
      <c r="A36" s="42"/>
      <c r="B36" s="55"/>
      <c r="C36" s="56">
        <f>C31+C32+C33+C34+C35</f>
        <v>374.14000000000004</v>
      </c>
      <c r="D36" s="57">
        <f>D31+D32+D33+D34+D35</f>
        <v>374.1366878426478</v>
      </c>
      <c r="E36" s="58">
        <f t="shared" si="12"/>
        <v>3.3121573522407743E-3</v>
      </c>
      <c r="F36" s="56">
        <f>F31+F32+F33+F34+F35</f>
        <v>372.36</v>
      </c>
      <c r="G36" s="57">
        <f>G31+G32+G33+G34+G35</f>
        <v>372.35280900100543</v>
      </c>
      <c r="H36" s="58">
        <f t="shared" si="13"/>
        <v>7.1909989945879715E-3</v>
      </c>
      <c r="I36" s="56">
        <f>I31+I32+I33+I34+I35</f>
        <v>57259</v>
      </c>
      <c r="J36" s="59">
        <f>J31+J32+J33+J34+J35</f>
        <v>57259</v>
      </c>
      <c r="K36" s="60">
        <f t="shared" si="14"/>
        <v>0</v>
      </c>
      <c r="L36" s="56">
        <f>L31+L32+L33+L34+L35</f>
        <v>56329</v>
      </c>
      <c r="M36" s="59">
        <f>M31+M32+M33+M34+M35</f>
        <v>56329</v>
      </c>
      <c r="N36" s="60">
        <f t="shared" si="15"/>
        <v>0</v>
      </c>
    </row>
    <row r="37" spans="1:14" ht="17.25" customHeight="1">
      <c r="A37" s="46"/>
      <c r="B37" s="47"/>
      <c r="C37" s="48"/>
      <c r="D37" s="49"/>
      <c r="E37" s="50"/>
      <c r="F37" s="48"/>
      <c r="G37" s="51"/>
      <c r="H37" s="50"/>
      <c r="I37" s="48"/>
      <c r="J37" s="52"/>
      <c r="K37" s="53"/>
      <c r="L37" s="48"/>
      <c r="M37" s="54"/>
      <c r="N37" s="53"/>
    </row>
    <row r="38" spans="1:14" s="41" customFormat="1" ht="15">
      <c r="A38" s="42">
        <v>5</v>
      </c>
      <c r="B38" s="43" t="s">
        <v>32</v>
      </c>
      <c r="C38" s="48"/>
      <c r="D38" s="44"/>
      <c r="E38" s="61"/>
      <c r="F38" s="48"/>
      <c r="G38" s="44"/>
      <c r="H38" s="61"/>
      <c r="I38" s="48"/>
      <c r="J38" s="44"/>
      <c r="K38" s="62"/>
      <c r="L38" s="48"/>
      <c r="M38" s="44"/>
      <c r="N38" s="62"/>
    </row>
    <row r="39" spans="1:14">
      <c r="A39" s="46"/>
      <c r="B39" s="47" t="s">
        <v>3</v>
      </c>
      <c r="C39" s="48">
        <v>23.86</v>
      </c>
      <c r="D39" s="65">
        <v>23.864256499910798</v>
      </c>
      <c r="E39" s="50">
        <f>C39-D39</f>
        <v>-4.2564999107987944E-3</v>
      </c>
      <c r="F39" s="48">
        <v>42.84</v>
      </c>
      <c r="G39" s="51">
        <v>42.842520819593304</v>
      </c>
      <c r="H39" s="50">
        <f>F39-G39</f>
        <v>-2.5208195933004163E-3</v>
      </c>
      <c r="I39" s="48">
        <v>621</v>
      </c>
      <c r="J39" s="66">
        <v>621</v>
      </c>
      <c r="K39" s="53">
        <f>I39-J39</f>
        <v>0</v>
      </c>
      <c r="L39" s="48">
        <v>628</v>
      </c>
      <c r="M39" s="54">
        <v>628</v>
      </c>
      <c r="N39" s="53">
        <f>L39-M39</f>
        <v>0</v>
      </c>
    </row>
    <row r="40" spans="1:14">
      <c r="A40" s="46"/>
      <c r="B40" s="47" t="s">
        <v>4</v>
      </c>
      <c r="C40" s="48">
        <v>390.59</v>
      </c>
      <c r="D40" s="49">
        <v>390.5855830678621</v>
      </c>
      <c r="E40" s="50">
        <f t="shared" ref="E40:E44" si="16">C40-D40</f>
        <v>4.4169321378717541E-3</v>
      </c>
      <c r="F40" s="48">
        <v>483.14</v>
      </c>
      <c r="G40" s="51">
        <v>483.14187835799851</v>
      </c>
      <c r="H40" s="50">
        <f t="shared" ref="H40:H44" si="17">F40-G40</f>
        <v>-1.8783579985210963E-3</v>
      </c>
      <c r="I40" s="48">
        <v>154973</v>
      </c>
      <c r="J40" s="52">
        <v>154973</v>
      </c>
      <c r="K40" s="53">
        <f t="shared" ref="K40:K44" si="18">I40-J40</f>
        <v>0</v>
      </c>
      <c r="L40" s="48">
        <v>146793</v>
      </c>
      <c r="M40" s="54">
        <v>146793</v>
      </c>
      <c r="N40" s="53">
        <f t="shared" ref="N40:N44" si="19">L40-M40</f>
        <v>0</v>
      </c>
    </row>
    <row r="41" spans="1:14">
      <c r="A41" s="46"/>
      <c r="B41" s="47" t="s">
        <v>5</v>
      </c>
      <c r="C41" s="48">
        <v>12.04</v>
      </c>
      <c r="D41" s="49">
        <v>12.038073339000007</v>
      </c>
      <c r="E41" s="50">
        <f t="shared" si="16"/>
        <v>1.926660999991725E-3</v>
      </c>
      <c r="F41" s="48">
        <v>832.47</v>
      </c>
      <c r="G41" s="51">
        <v>832.47380228299937</v>
      </c>
      <c r="H41" s="50">
        <f t="shared" si="17"/>
        <v>-3.8022829993451523E-3</v>
      </c>
      <c r="I41" s="48">
        <v>2</v>
      </c>
      <c r="J41" s="52">
        <v>2</v>
      </c>
      <c r="K41" s="53">
        <f t="shared" si="18"/>
        <v>0</v>
      </c>
      <c r="L41" s="48">
        <v>32</v>
      </c>
      <c r="M41" s="54">
        <v>32</v>
      </c>
      <c r="N41" s="53">
        <f t="shared" si="19"/>
        <v>0</v>
      </c>
    </row>
    <row r="42" spans="1:14">
      <c r="A42" s="46"/>
      <c r="B42" s="47" t="s">
        <v>6</v>
      </c>
      <c r="C42" s="48">
        <v>1038.51</v>
      </c>
      <c r="D42" s="65">
        <v>1085.9656684659999</v>
      </c>
      <c r="E42" s="50">
        <f t="shared" si="16"/>
        <v>-47.455668465999906</v>
      </c>
      <c r="F42" s="48">
        <v>65.680000000000007</v>
      </c>
      <c r="G42" s="51">
        <v>65.675931051999996</v>
      </c>
      <c r="H42" s="50">
        <f t="shared" si="17"/>
        <v>4.0689480000111189E-3</v>
      </c>
      <c r="I42" s="48">
        <v>45</v>
      </c>
      <c r="J42" s="66">
        <v>305</v>
      </c>
      <c r="K42" s="53">
        <f t="shared" si="18"/>
        <v>-260</v>
      </c>
      <c r="L42" s="48">
        <v>8</v>
      </c>
      <c r="M42" s="54">
        <v>8</v>
      </c>
      <c r="N42" s="53">
        <f t="shared" si="19"/>
        <v>0</v>
      </c>
    </row>
    <row r="43" spans="1:14">
      <c r="A43" s="46"/>
      <c r="B43" s="47" t="s">
        <v>25</v>
      </c>
      <c r="C43" s="48">
        <v>47.45</v>
      </c>
      <c r="D43" s="65">
        <v>0</v>
      </c>
      <c r="E43" s="50">
        <f t="shared" si="16"/>
        <v>47.45</v>
      </c>
      <c r="F43" s="48">
        <v>52.68</v>
      </c>
      <c r="G43" s="51">
        <v>52.675157271645702</v>
      </c>
      <c r="H43" s="50">
        <f t="shared" si="17"/>
        <v>4.8427283542977761E-3</v>
      </c>
      <c r="I43" s="48">
        <v>260</v>
      </c>
      <c r="J43" s="66">
        <v>0</v>
      </c>
      <c r="K43" s="53">
        <f t="shared" si="18"/>
        <v>260</v>
      </c>
      <c r="L43" s="48">
        <v>486</v>
      </c>
      <c r="M43" s="54">
        <v>486</v>
      </c>
      <c r="N43" s="53">
        <f t="shared" si="19"/>
        <v>0</v>
      </c>
    </row>
    <row r="44" spans="1:14" s="41" customFormat="1" ht="15">
      <c r="A44" s="42"/>
      <c r="B44" s="55"/>
      <c r="C44" s="56">
        <f>C39+C40+C41+C42+C43</f>
        <v>1512.45</v>
      </c>
      <c r="D44" s="57">
        <f>D39+D40+D41+D42+D43</f>
        <v>1512.4535813727728</v>
      </c>
      <c r="E44" s="58">
        <f t="shared" si="16"/>
        <v>-3.5813727727145306E-3</v>
      </c>
      <c r="F44" s="56">
        <f>F39+F40+F41+F42+F43</f>
        <v>1476.8100000000002</v>
      </c>
      <c r="G44" s="57">
        <f>G39+G40+G41+G42+G43</f>
        <v>1476.8092897842369</v>
      </c>
      <c r="H44" s="58">
        <f t="shared" si="17"/>
        <v>7.102157633198658E-4</v>
      </c>
      <c r="I44" s="56">
        <f>I39+I40+I41+I42+I43</f>
        <v>155901</v>
      </c>
      <c r="J44" s="59">
        <f>J39+J40+J41+J42+J43</f>
        <v>155901</v>
      </c>
      <c r="K44" s="60">
        <f t="shared" si="18"/>
        <v>0</v>
      </c>
      <c r="L44" s="56">
        <f>L39+L40+L41+L42+L43</f>
        <v>147947</v>
      </c>
      <c r="M44" s="59">
        <f>M39+M40+M41+M42+M43</f>
        <v>147947</v>
      </c>
      <c r="N44" s="60">
        <f t="shared" si="19"/>
        <v>0</v>
      </c>
    </row>
    <row r="45" spans="1:14">
      <c r="A45" s="46"/>
      <c r="B45" s="47"/>
      <c r="C45" s="48"/>
      <c r="D45" s="65"/>
      <c r="E45" s="67"/>
      <c r="F45" s="48"/>
      <c r="G45" s="51"/>
      <c r="H45" s="67"/>
      <c r="I45" s="48"/>
      <c r="J45" s="66"/>
      <c r="K45" s="68"/>
      <c r="L45" s="48"/>
      <c r="M45" s="54"/>
      <c r="N45" s="68"/>
    </row>
    <row r="46" spans="1:14" s="41" customFormat="1" ht="15">
      <c r="A46" s="42">
        <v>6</v>
      </c>
      <c r="B46" s="43" t="s">
        <v>18</v>
      </c>
      <c r="C46" s="48"/>
      <c r="D46" s="44"/>
      <c r="E46" s="61"/>
      <c r="F46" s="48"/>
      <c r="G46" s="44"/>
      <c r="H46" s="61"/>
      <c r="I46" s="48"/>
      <c r="J46" s="44"/>
      <c r="K46" s="62"/>
      <c r="L46" s="48"/>
      <c r="M46" s="44"/>
      <c r="N46" s="62"/>
    </row>
    <row r="47" spans="1:14">
      <c r="A47" s="46"/>
      <c r="B47" s="47" t="s">
        <v>3</v>
      </c>
      <c r="C47" s="48">
        <v>13.81</v>
      </c>
      <c r="D47" s="49">
        <v>13.812173556999996</v>
      </c>
      <c r="E47" s="50">
        <f>C47-D47</f>
        <v>-2.1735569999954407E-3</v>
      </c>
      <c r="F47" s="48">
        <v>8.9499999999999993</v>
      </c>
      <c r="G47" s="51">
        <v>8.9504538259999986</v>
      </c>
      <c r="H47" s="50">
        <f>F47-G47</f>
        <v>-4.5382599999932438E-4</v>
      </c>
      <c r="I47" s="48">
        <v>104</v>
      </c>
      <c r="J47" s="52">
        <v>104</v>
      </c>
      <c r="K47" s="53">
        <f>I47-J47</f>
        <v>0</v>
      </c>
      <c r="L47" s="48">
        <v>203</v>
      </c>
      <c r="M47" s="54">
        <v>203</v>
      </c>
      <c r="N47" s="53">
        <f>L47-M47</f>
        <v>0</v>
      </c>
    </row>
    <row r="48" spans="1:14">
      <c r="A48" s="46"/>
      <c r="B48" s="47" t="s">
        <v>4</v>
      </c>
      <c r="C48" s="48">
        <v>259.36</v>
      </c>
      <c r="D48" s="49">
        <v>259.36089985799555</v>
      </c>
      <c r="E48" s="50">
        <f t="shared" ref="E48:E52" si="20">C48-D48</f>
        <v>-8.9985799553460311E-4</v>
      </c>
      <c r="F48" s="48">
        <v>446.71</v>
      </c>
      <c r="G48" s="63">
        <v>446.7149951219937</v>
      </c>
      <c r="H48" s="50">
        <f t="shared" ref="H48:H52" si="21">F48-G48</f>
        <v>-4.9951219937156566E-3</v>
      </c>
      <c r="I48" s="48">
        <v>44559</v>
      </c>
      <c r="J48" s="52">
        <v>44559</v>
      </c>
      <c r="K48" s="53">
        <f t="shared" ref="K48:K52" si="22">I48-J48</f>
        <v>0</v>
      </c>
      <c r="L48" s="48">
        <v>60240</v>
      </c>
      <c r="M48" s="64">
        <v>60240</v>
      </c>
      <c r="N48" s="53">
        <f t="shared" ref="N48:N52" si="23">L48-M48</f>
        <v>0</v>
      </c>
    </row>
    <row r="49" spans="1:14" ht="14.25" customHeight="1">
      <c r="A49" s="46"/>
      <c r="B49" s="47" t="s">
        <v>5</v>
      </c>
      <c r="C49" s="48">
        <v>236.44</v>
      </c>
      <c r="D49" s="65">
        <v>236.69140735000002</v>
      </c>
      <c r="E49" s="50">
        <f t="shared" si="20"/>
        <v>-0.25140735000002223</v>
      </c>
      <c r="F49" s="48">
        <v>242.16</v>
      </c>
      <c r="G49" s="69">
        <v>242.16045490889832</v>
      </c>
      <c r="H49" s="50">
        <f t="shared" si="21"/>
        <v>-4.5490889831967252E-4</v>
      </c>
      <c r="I49" s="48">
        <v>0</v>
      </c>
      <c r="J49" s="66">
        <v>16</v>
      </c>
      <c r="K49" s="53">
        <f t="shared" si="22"/>
        <v>-16</v>
      </c>
      <c r="L49" s="48">
        <v>7</v>
      </c>
      <c r="M49" s="70">
        <v>7</v>
      </c>
      <c r="N49" s="53">
        <f t="shared" si="23"/>
        <v>0</v>
      </c>
    </row>
    <row r="50" spans="1:14">
      <c r="A50" s="46"/>
      <c r="B50" s="47" t="s">
        <v>6</v>
      </c>
      <c r="C50" s="48">
        <v>2.06</v>
      </c>
      <c r="D50" s="65">
        <v>2.0641899390000003</v>
      </c>
      <c r="E50" s="50">
        <f t="shared" si="20"/>
        <v>-4.1899390000001979E-3</v>
      </c>
      <c r="F50" s="48">
        <v>2.8</v>
      </c>
      <c r="G50" s="51">
        <v>2.8009206522542378</v>
      </c>
      <c r="H50" s="50">
        <f t="shared" si="21"/>
        <v>-9.206522542379858E-4</v>
      </c>
      <c r="I50" s="48">
        <v>0</v>
      </c>
      <c r="J50" s="66">
        <v>0</v>
      </c>
      <c r="K50" s="53">
        <f t="shared" si="22"/>
        <v>0</v>
      </c>
      <c r="L50" s="48">
        <v>3</v>
      </c>
      <c r="M50" s="54">
        <v>3</v>
      </c>
      <c r="N50" s="53">
        <f t="shared" si="23"/>
        <v>0</v>
      </c>
    </row>
    <row r="51" spans="1:14">
      <c r="A51" s="46"/>
      <c r="B51" s="47" t="s">
        <v>25</v>
      </c>
      <c r="C51" s="48">
        <v>0.27</v>
      </c>
      <c r="D51" s="65">
        <v>0</v>
      </c>
      <c r="E51" s="50">
        <f t="shared" si="20"/>
        <v>0.27</v>
      </c>
      <c r="F51" s="48">
        <v>37.229999999999997</v>
      </c>
      <c r="G51" s="51">
        <v>37.231922632</v>
      </c>
      <c r="H51" s="50">
        <f t="shared" si="21"/>
        <v>-1.9226320000029773E-3</v>
      </c>
      <c r="I51" s="48">
        <v>16</v>
      </c>
      <c r="J51" s="66">
        <v>0</v>
      </c>
      <c r="K51" s="53">
        <f t="shared" si="22"/>
        <v>16</v>
      </c>
      <c r="L51" s="48">
        <v>9</v>
      </c>
      <c r="M51" s="54">
        <v>9</v>
      </c>
      <c r="N51" s="53">
        <f t="shared" si="23"/>
        <v>0</v>
      </c>
    </row>
    <row r="52" spans="1:14" s="41" customFormat="1" ht="15">
      <c r="A52" s="42"/>
      <c r="B52" s="55"/>
      <c r="C52" s="56">
        <f>C47+C48+C49+C50+C51</f>
        <v>511.94</v>
      </c>
      <c r="D52" s="57">
        <f>D47+D48+D49+D50+D51</f>
        <v>511.92867070399558</v>
      </c>
      <c r="E52" s="58">
        <f t="shared" si="20"/>
        <v>1.132929600441912E-2</v>
      </c>
      <c r="F52" s="56">
        <f>F47+F48+F49+F50+F51</f>
        <v>737.84999999999991</v>
      </c>
      <c r="G52" s="57">
        <f>G47+G48+G49+G50+G51</f>
        <v>737.85874714114618</v>
      </c>
      <c r="H52" s="58">
        <f t="shared" si="21"/>
        <v>-8.747141146272952E-3</v>
      </c>
      <c r="I52" s="56">
        <f>I47+I48+I49+I50+I51</f>
        <v>44679</v>
      </c>
      <c r="J52" s="59">
        <f>J47+J48+J49+J50+J51</f>
        <v>44679</v>
      </c>
      <c r="K52" s="60">
        <f t="shared" si="22"/>
        <v>0</v>
      </c>
      <c r="L52" s="56">
        <f>L47+L48+L49+L50+L51</f>
        <v>60462</v>
      </c>
      <c r="M52" s="59">
        <f>M47+M48+M49+M50+M51</f>
        <v>60462</v>
      </c>
      <c r="N52" s="60">
        <f t="shared" si="23"/>
        <v>0</v>
      </c>
    </row>
    <row r="53" spans="1:14">
      <c r="A53" s="46"/>
      <c r="B53" s="47"/>
      <c r="C53" s="48"/>
      <c r="D53" s="65"/>
      <c r="E53" s="67"/>
      <c r="F53" s="48"/>
      <c r="G53" s="51"/>
      <c r="H53" s="67"/>
      <c r="I53" s="48"/>
      <c r="J53" s="66"/>
      <c r="K53" s="68"/>
      <c r="L53" s="48"/>
      <c r="M53" s="54"/>
      <c r="N53" s="68"/>
    </row>
    <row r="54" spans="1:14" s="41" customFormat="1" ht="15">
      <c r="A54" s="42">
        <v>7</v>
      </c>
      <c r="B54" s="43" t="s">
        <v>33</v>
      </c>
      <c r="C54" s="48"/>
      <c r="D54" s="44"/>
      <c r="E54" s="61"/>
      <c r="F54" s="48"/>
      <c r="G54" s="44"/>
      <c r="H54" s="61"/>
      <c r="I54" s="48"/>
      <c r="J54" s="44"/>
      <c r="K54" s="62"/>
      <c r="L54" s="48"/>
      <c r="M54" s="44"/>
      <c r="N54" s="62"/>
    </row>
    <row r="55" spans="1:14">
      <c r="A55" s="46"/>
      <c r="B55" s="47" t="s">
        <v>3</v>
      </c>
      <c r="C55" s="48">
        <v>22.05</v>
      </c>
      <c r="D55" s="65">
        <v>22.052132099999998</v>
      </c>
      <c r="E55" s="50">
        <f>C55-D55</f>
        <v>-2.1320999999971946E-3</v>
      </c>
      <c r="F55" s="48">
        <v>21.99</v>
      </c>
      <c r="G55" s="69">
        <v>21.994518399999997</v>
      </c>
      <c r="H55" s="50">
        <f>F55-G55</f>
        <v>-4.5183999999984792E-3</v>
      </c>
      <c r="I55" s="48">
        <v>2094</v>
      </c>
      <c r="J55" s="66">
        <v>2094</v>
      </c>
      <c r="K55" s="53">
        <f>I55-J55</f>
        <v>0</v>
      </c>
      <c r="L55" s="48">
        <v>4684</v>
      </c>
      <c r="M55" s="70">
        <v>4684</v>
      </c>
      <c r="N55" s="53">
        <f>L55-M55</f>
        <v>0</v>
      </c>
    </row>
    <row r="56" spans="1:14">
      <c r="A56" s="46"/>
      <c r="B56" s="47" t="s">
        <v>4</v>
      </c>
      <c r="C56" s="48">
        <v>93.67</v>
      </c>
      <c r="D56" s="65">
        <v>93.670940286999993</v>
      </c>
      <c r="E56" s="50">
        <f t="shared" ref="E56:E60" si="24">C56-D56</f>
        <v>-9.4028699999171295E-4</v>
      </c>
      <c r="F56" s="48">
        <v>172.71</v>
      </c>
      <c r="G56" s="69">
        <v>172.71187394100002</v>
      </c>
      <c r="H56" s="50">
        <f t="shared" ref="H56:H60" si="25">F56-G56</f>
        <v>-1.8739410000137013E-3</v>
      </c>
      <c r="I56" s="48">
        <v>34099</v>
      </c>
      <c r="J56" s="66">
        <v>34099</v>
      </c>
      <c r="K56" s="53">
        <f t="shared" ref="K56:K60" si="26">I56-J56</f>
        <v>0</v>
      </c>
      <c r="L56" s="48">
        <v>46850</v>
      </c>
      <c r="M56" s="70">
        <v>46850</v>
      </c>
      <c r="N56" s="53">
        <f t="shared" ref="N56:N60" si="27">L56-M56</f>
        <v>0</v>
      </c>
    </row>
    <row r="57" spans="1:14">
      <c r="A57" s="46"/>
      <c r="B57" s="47" t="s">
        <v>5</v>
      </c>
      <c r="C57" s="48">
        <v>311.14999999999998</v>
      </c>
      <c r="D57" s="71">
        <v>387.01466527181691</v>
      </c>
      <c r="E57" s="50">
        <f t="shared" si="24"/>
        <v>-75.864665271816932</v>
      </c>
      <c r="F57" s="48">
        <v>508.39</v>
      </c>
      <c r="G57" s="69">
        <v>508.39284823018897</v>
      </c>
      <c r="H57" s="50">
        <f t="shared" si="25"/>
        <v>-2.8482301889880546E-3</v>
      </c>
      <c r="I57" s="48">
        <v>12</v>
      </c>
      <c r="J57" s="72">
        <v>320</v>
      </c>
      <c r="K57" s="53">
        <f t="shared" si="26"/>
        <v>-308</v>
      </c>
      <c r="L57" s="48">
        <v>14</v>
      </c>
      <c r="M57" s="70">
        <v>14</v>
      </c>
      <c r="N57" s="53">
        <f t="shared" si="27"/>
        <v>0</v>
      </c>
    </row>
    <row r="58" spans="1:14">
      <c r="A58" s="46"/>
      <c r="B58" s="47" t="s">
        <v>6</v>
      </c>
      <c r="C58" s="48">
        <v>0</v>
      </c>
      <c r="D58" s="49">
        <v>0</v>
      </c>
      <c r="E58" s="50">
        <f t="shared" si="24"/>
        <v>0</v>
      </c>
      <c r="F58" s="48">
        <v>0</v>
      </c>
      <c r="G58" s="63">
        <v>0</v>
      </c>
      <c r="H58" s="50">
        <f t="shared" si="25"/>
        <v>0</v>
      </c>
      <c r="I58" s="48">
        <v>0</v>
      </c>
      <c r="J58" s="52">
        <v>0</v>
      </c>
      <c r="K58" s="53">
        <f t="shared" si="26"/>
        <v>0</v>
      </c>
      <c r="L58" s="48">
        <v>0</v>
      </c>
      <c r="M58" s="64">
        <v>0</v>
      </c>
      <c r="N58" s="53">
        <f t="shared" si="27"/>
        <v>0</v>
      </c>
    </row>
    <row r="59" spans="1:14">
      <c r="A59" s="46"/>
      <c r="B59" s="47" t="s">
        <v>25</v>
      </c>
      <c r="C59" s="48">
        <v>75.87</v>
      </c>
      <c r="D59" s="49">
        <v>0</v>
      </c>
      <c r="E59" s="50">
        <f t="shared" si="24"/>
        <v>75.87</v>
      </c>
      <c r="F59" s="48">
        <v>164.57</v>
      </c>
      <c r="G59" s="51">
        <v>164.57301198342503</v>
      </c>
      <c r="H59" s="50">
        <f t="shared" si="25"/>
        <v>-3.0119834250399435E-3</v>
      </c>
      <c r="I59" s="48">
        <v>308</v>
      </c>
      <c r="J59" s="52">
        <v>0</v>
      </c>
      <c r="K59" s="53">
        <f t="shared" si="26"/>
        <v>308</v>
      </c>
      <c r="L59" s="48">
        <v>766</v>
      </c>
      <c r="M59" s="54">
        <v>766</v>
      </c>
      <c r="N59" s="53">
        <f t="shared" si="27"/>
        <v>0</v>
      </c>
    </row>
    <row r="60" spans="1:14" s="41" customFormat="1" ht="15">
      <c r="A60" s="42"/>
      <c r="B60" s="55"/>
      <c r="C60" s="56">
        <f>C55+C56+C57+C58+C59</f>
        <v>502.74</v>
      </c>
      <c r="D60" s="57">
        <f>D55+D56+D57+D58+D59</f>
        <v>502.73773765881691</v>
      </c>
      <c r="E60" s="58">
        <f t="shared" si="24"/>
        <v>2.2623411830977602E-3</v>
      </c>
      <c r="F60" s="56">
        <f>F55+F56+F57+F58+F59</f>
        <v>867.66000000000008</v>
      </c>
      <c r="G60" s="57">
        <f>G55+G56+G57+G58+G59</f>
        <v>867.67225255461403</v>
      </c>
      <c r="H60" s="58">
        <f t="shared" si="25"/>
        <v>-1.2252554613951361E-2</v>
      </c>
      <c r="I60" s="56">
        <f>I55+I56+I57+I58+I59</f>
        <v>36513</v>
      </c>
      <c r="J60" s="59">
        <f>J55+J56+J57+J58+J59</f>
        <v>36513</v>
      </c>
      <c r="K60" s="60">
        <f t="shared" si="26"/>
        <v>0</v>
      </c>
      <c r="L60" s="56">
        <f>L55+L56+L57+L58+L59</f>
        <v>52314</v>
      </c>
      <c r="M60" s="59">
        <f>M55+M56+M57+M58+M59</f>
        <v>52314</v>
      </c>
      <c r="N60" s="60">
        <f t="shared" si="27"/>
        <v>0</v>
      </c>
    </row>
    <row r="61" spans="1:14">
      <c r="A61" s="46"/>
      <c r="B61" s="47"/>
      <c r="C61" s="48"/>
      <c r="D61" s="49"/>
      <c r="E61" s="50"/>
      <c r="F61" s="48"/>
      <c r="G61" s="51"/>
      <c r="H61" s="50"/>
      <c r="I61" s="48"/>
      <c r="J61" s="52"/>
      <c r="K61" s="53"/>
      <c r="L61" s="48"/>
      <c r="M61" s="54"/>
      <c r="N61" s="53"/>
    </row>
    <row r="62" spans="1:14" s="41" customFormat="1" ht="15">
      <c r="A62" s="42">
        <v>8</v>
      </c>
      <c r="B62" s="43" t="s">
        <v>34</v>
      </c>
      <c r="C62" s="48"/>
      <c r="D62" s="44"/>
      <c r="E62" s="61"/>
      <c r="F62" s="48"/>
      <c r="G62" s="44"/>
      <c r="H62" s="61"/>
      <c r="I62" s="48"/>
      <c r="J62" s="44"/>
      <c r="K62" s="62"/>
      <c r="L62" s="48"/>
      <c r="M62" s="44"/>
      <c r="N62" s="62"/>
    </row>
    <row r="63" spans="1:14">
      <c r="A63" s="46"/>
      <c r="B63" s="47" t="s">
        <v>3</v>
      </c>
      <c r="C63" s="48">
        <v>7.52</v>
      </c>
      <c r="D63" s="73">
        <v>7.518472721000002</v>
      </c>
      <c r="E63" s="50">
        <f>C63-D63</f>
        <v>1.5272789999976055E-3</v>
      </c>
      <c r="F63" s="48">
        <v>9.09</v>
      </c>
      <c r="G63" s="51">
        <v>9.0917452440000019</v>
      </c>
      <c r="H63" s="50">
        <f>F63-G63</f>
        <v>-1.7452440000020886E-3</v>
      </c>
      <c r="I63" s="48">
        <v>233</v>
      </c>
      <c r="J63" s="74">
        <v>233</v>
      </c>
      <c r="K63" s="53">
        <f>I63-J63</f>
        <v>0</v>
      </c>
      <c r="L63" s="48">
        <v>711</v>
      </c>
      <c r="M63" s="54">
        <v>711</v>
      </c>
      <c r="N63" s="53">
        <f>L63-M63</f>
        <v>0</v>
      </c>
    </row>
    <row r="64" spans="1:14">
      <c r="A64" s="46"/>
      <c r="B64" s="47" t="s">
        <v>4</v>
      </c>
      <c r="C64" s="48">
        <v>65.78</v>
      </c>
      <c r="D64" s="73">
        <v>65.784743035000673</v>
      </c>
      <c r="E64" s="50">
        <f t="shared" ref="E64:E68" si="28">C64-D64</f>
        <v>-4.7430350006720801E-3</v>
      </c>
      <c r="F64" s="48">
        <v>94.31</v>
      </c>
      <c r="G64" s="69">
        <v>94.310013575999761</v>
      </c>
      <c r="H64" s="50">
        <f t="shared" ref="H64:H68" si="29">F64-G64</f>
        <v>-1.3575999759041224E-5</v>
      </c>
      <c r="I64" s="48">
        <v>19158</v>
      </c>
      <c r="J64" s="74">
        <v>19158</v>
      </c>
      <c r="K64" s="53">
        <f t="shared" ref="K64:K68" si="30">I64-J64</f>
        <v>0</v>
      </c>
      <c r="L64" s="48">
        <v>26795</v>
      </c>
      <c r="M64" s="70">
        <v>26795</v>
      </c>
      <c r="N64" s="53">
        <f t="shared" ref="N64:N68" si="31">L64-M64</f>
        <v>0</v>
      </c>
    </row>
    <row r="65" spans="1:14">
      <c r="A65" s="46"/>
      <c r="B65" s="47" t="s">
        <v>5</v>
      </c>
      <c r="C65" s="48">
        <v>10.48</v>
      </c>
      <c r="D65" s="73">
        <v>10.475672536999998</v>
      </c>
      <c r="E65" s="50">
        <f t="shared" si="28"/>
        <v>4.3274630000027514E-3</v>
      </c>
      <c r="F65" s="48">
        <v>18.670000000000002</v>
      </c>
      <c r="G65" s="69">
        <v>18.667444265</v>
      </c>
      <c r="H65" s="50">
        <f t="shared" si="29"/>
        <v>2.5557350000013912E-3</v>
      </c>
      <c r="I65" s="48">
        <v>0</v>
      </c>
      <c r="J65" s="74">
        <v>0</v>
      </c>
      <c r="K65" s="53">
        <f t="shared" si="30"/>
        <v>0</v>
      </c>
      <c r="L65" s="48">
        <v>0</v>
      </c>
      <c r="M65" s="70">
        <v>0</v>
      </c>
      <c r="N65" s="53">
        <f t="shared" si="31"/>
        <v>0</v>
      </c>
    </row>
    <row r="66" spans="1:14">
      <c r="A66" s="46"/>
      <c r="B66" s="47" t="s">
        <v>6</v>
      </c>
      <c r="C66" s="48">
        <v>0.98</v>
      </c>
      <c r="D66" s="49">
        <v>20.45227277699454</v>
      </c>
      <c r="E66" s="50">
        <f t="shared" si="28"/>
        <v>-19.47227277699454</v>
      </c>
      <c r="F66" s="48">
        <v>9.68</v>
      </c>
      <c r="G66" s="69">
        <v>9.6828967000000006</v>
      </c>
      <c r="H66" s="50">
        <f t="shared" si="29"/>
        <v>-2.8967000000008625E-3</v>
      </c>
      <c r="I66" s="48">
        <v>3</v>
      </c>
      <c r="J66" s="52">
        <v>63</v>
      </c>
      <c r="K66" s="53">
        <f t="shared" si="30"/>
        <v>-60</v>
      </c>
      <c r="L66" s="48">
        <v>9</v>
      </c>
      <c r="M66" s="70">
        <v>9</v>
      </c>
      <c r="N66" s="53">
        <f t="shared" si="31"/>
        <v>0</v>
      </c>
    </row>
    <row r="67" spans="1:14">
      <c r="A67" s="46"/>
      <c r="B67" s="47" t="s">
        <v>25</v>
      </c>
      <c r="C67" s="48">
        <v>19.47</v>
      </c>
      <c r="D67" s="49">
        <v>0</v>
      </c>
      <c r="E67" s="50">
        <f t="shared" si="28"/>
        <v>19.47</v>
      </c>
      <c r="F67" s="48">
        <v>12.94</v>
      </c>
      <c r="G67" s="69">
        <v>12.936288601479458</v>
      </c>
      <c r="H67" s="50">
        <f t="shared" si="29"/>
        <v>3.7113985205419198E-3</v>
      </c>
      <c r="I67" s="48">
        <v>60</v>
      </c>
      <c r="J67" s="52">
        <v>0</v>
      </c>
      <c r="K67" s="53">
        <f t="shared" si="30"/>
        <v>60</v>
      </c>
      <c r="L67" s="48">
        <v>36</v>
      </c>
      <c r="M67" s="70">
        <v>36</v>
      </c>
      <c r="N67" s="53">
        <f t="shared" si="31"/>
        <v>0</v>
      </c>
    </row>
    <row r="68" spans="1:14" s="41" customFormat="1" ht="15">
      <c r="A68" s="42"/>
      <c r="B68" s="55"/>
      <c r="C68" s="56">
        <f>C63+C64+C65+C66+C67</f>
        <v>104.23</v>
      </c>
      <c r="D68" s="57">
        <f>D63+D64+D65+D66+D67</f>
        <v>104.23116106999521</v>
      </c>
      <c r="E68" s="58">
        <f t="shared" si="28"/>
        <v>-1.1610699952058212E-3</v>
      </c>
      <c r="F68" s="56">
        <f>F63+F64+F65+F66+F67</f>
        <v>144.69</v>
      </c>
      <c r="G68" s="57">
        <f>G63+G64+G65+G66+G67</f>
        <v>144.6883883864792</v>
      </c>
      <c r="H68" s="58">
        <f t="shared" si="29"/>
        <v>1.6116135207937532E-3</v>
      </c>
      <c r="I68" s="56">
        <f>I63+I64+I65+I66+I67</f>
        <v>19454</v>
      </c>
      <c r="J68" s="59">
        <f>J63+J64+J65+J66+J67</f>
        <v>19454</v>
      </c>
      <c r="K68" s="60">
        <f t="shared" si="30"/>
        <v>0</v>
      </c>
      <c r="L68" s="56">
        <f>L63+L64+L65+L66+L67</f>
        <v>27551</v>
      </c>
      <c r="M68" s="59">
        <f>M63+M64+M65+M66+M67</f>
        <v>27551</v>
      </c>
      <c r="N68" s="60">
        <f t="shared" si="31"/>
        <v>0</v>
      </c>
    </row>
    <row r="69" spans="1:14">
      <c r="A69" s="46"/>
      <c r="B69" s="47"/>
      <c r="C69" s="48"/>
      <c r="D69" s="49"/>
      <c r="E69" s="50"/>
      <c r="F69" s="48"/>
      <c r="G69" s="69"/>
      <c r="H69" s="50"/>
      <c r="I69" s="48"/>
      <c r="J69" s="52"/>
      <c r="K69" s="53"/>
      <c r="L69" s="48"/>
      <c r="M69" s="70"/>
      <c r="N69" s="53"/>
    </row>
    <row r="70" spans="1:14" s="75" customFormat="1" ht="15">
      <c r="A70" s="42">
        <v>9</v>
      </c>
      <c r="B70" s="43" t="s">
        <v>20</v>
      </c>
      <c r="C70" s="48"/>
      <c r="D70" s="44"/>
      <c r="E70" s="61"/>
      <c r="F70" s="48"/>
      <c r="G70" s="44"/>
      <c r="H70" s="61"/>
      <c r="I70" s="48"/>
      <c r="J70" s="44"/>
      <c r="K70" s="62"/>
      <c r="L70" s="48"/>
      <c r="M70" s="44"/>
      <c r="N70" s="62"/>
    </row>
    <row r="71" spans="1:14" s="78" customFormat="1">
      <c r="A71" s="46"/>
      <c r="B71" s="47" t="s">
        <v>3</v>
      </c>
      <c r="C71" s="48">
        <v>206.98</v>
      </c>
      <c r="D71" s="76">
        <v>206.97788038000002</v>
      </c>
      <c r="E71" s="50">
        <f>C71-D71</f>
        <v>2.1196199999735654E-3</v>
      </c>
      <c r="F71" s="48">
        <v>19.079999999999998</v>
      </c>
      <c r="G71" s="69">
        <v>19.077341993999998</v>
      </c>
      <c r="H71" s="50">
        <f>F71-G71</f>
        <v>2.6580060000007677E-3</v>
      </c>
      <c r="I71" s="48">
        <v>285</v>
      </c>
      <c r="J71" s="77">
        <v>285</v>
      </c>
      <c r="K71" s="53">
        <f>I71-J71</f>
        <v>0</v>
      </c>
      <c r="L71" s="48">
        <v>292</v>
      </c>
      <c r="M71" s="70">
        <v>292</v>
      </c>
      <c r="N71" s="53">
        <f>L71-M71</f>
        <v>0</v>
      </c>
    </row>
    <row r="72" spans="1:14" s="78" customFormat="1">
      <c r="A72" s="46"/>
      <c r="B72" s="47" t="s">
        <v>4</v>
      </c>
      <c r="C72" s="48">
        <v>324.88</v>
      </c>
      <c r="D72" s="76">
        <v>324.88155582899998</v>
      </c>
      <c r="E72" s="50">
        <f t="shared" ref="E72:E76" si="32">C72-D72</f>
        <v>-1.5558289999830777E-3</v>
      </c>
      <c r="F72" s="48">
        <v>319.63</v>
      </c>
      <c r="G72" s="69">
        <v>319.62536685800001</v>
      </c>
      <c r="H72" s="50">
        <f t="shared" ref="H72:H76" si="33">F72-G72</f>
        <v>4.6331419999887657E-3</v>
      </c>
      <c r="I72" s="48">
        <v>104069</v>
      </c>
      <c r="J72" s="77">
        <v>104069</v>
      </c>
      <c r="K72" s="53">
        <f t="shared" ref="K72:K76" si="34">I72-J72</f>
        <v>0</v>
      </c>
      <c r="L72" s="48">
        <v>111867</v>
      </c>
      <c r="M72" s="70">
        <v>111867</v>
      </c>
      <c r="N72" s="53">
        <f t="shared" ref="N72:N76" si="35">L72-M72</f>
        <v>0</v>
      </c>
    </row>
    <row r="73" spans="1:14" s="78" customFormat="1">
      <c r="A73" s="46"/>
      <c r="B73" s="47" t="s">
        <v>5</v>
      </c>
      <c r="C73" s="48">
        <v>0</v>
      </c>
      <c r="D73" s="76">
        <v>0</v>
      </c>
      <c r="E73" s="50">
        <f t="shared" si="32"/>
        <v>0</v>
      </c>
      <c r="F73" s="48">
        <v>0.25</v>
      </c>
      <c r="G73" s="51">
        <v>0.24548562999999998</v>
      </c>
      <c r="H73" s="50">
        <f t="shared" si="33"/>
        <v>4.5143700000000175E-3</v>
      </c>
      <c r="I73" s="48">
        <v>0</v>
      </c>
      <c r="J73" s="77">
        <v>0</v>
      </c>
      <c r="K73" s="53">
        <f t="shared" si="34"/>
        <v>0</v>
      </c>
      <c r="L73" s="48">
        <v>0</v>
      </c>
      <c r="M73" s="54">
        <v>0</v>
      </c>
      <c r="N73" s="53">
        <f t="shared" si="35"/>
        <v>0</v>
      </c>
    </row>
    <row r="74" spans="1:14" s="78" customFormat="1">
      <c r="A74" s="46"/>
      <c r="B74" s="47" t="s">
        <v>6</v>
      </c>
      <c r="C74" s="48">
        <v>17.07</v>
      </c>
      <c r="D74" s="76">
        <v>31.029780949587433</v>
      </c>
      <c r="E74" s="50">
        <f t="shared" si="32"/>
        <v>-13.959780949587433</v>
      </c>
      <c r="F74" s="48">
        <v>44.92</v>
      </c>
      <c r="G74" s="79">
        <v>44.924589502345299</v>
      </c>
      <c r="H74" s="50">
        <f t="shared" si="33"/>
        <v>-4.5895023452970918E-3</v>
      </c>
      <c r="I74" s="48">
        <v>154</v>
      </c>
      <c r="J74" s="77">
        <v>154</v>
      </c>
      <c r="K74" s="53">
        <f t="shared" si="34"/>
        <v>0</v>
      </c>
      <c r="L74" s="48">
        <v>144</v>
      </c>
      <c r="M74" s="80">
        <v>144</v>
      </c>
      <c r="N74" s="53">
        <f t="shared" si="35"/>
        <v>0</v>
      </c>
    </row>
    <row r="75" spans="1:14" s="78" customFormat="1">
      <c r="A75" s="46"/>
      <c r="B75" s="47" t="s">
        <v>25</v>
      </c>
      <c r="C75" s="48">
        <v>13.96</v>
      </c>
      <c r="D75" s="76">
        <v>0</v>
      </c>
      <c r="E75" s="50">
        <f t="shared" si="32"/>
        <v>13.96</v>
      </c>
      <c r="F75" s="48">
        <v>17.84</v>
      </c>
      <c r="G75" s="51">
        <v>17.843249590678486</v>
      </c>
      <c r="H75" s="50">
        <f t="shared" si="33"/>
        <v>-3.2495906784859585E-3</v>
      </c>
      <c r="I75" s="48">
        <v>0</v>
      </c>
      <c r="J75" s="77">
        <v>0</v>
      </c>
      <c r="K75" s="53">
        <f t="shared" si="34"/>
        <v>0</v>
      </c>
      <c r="L75" s="48">
        <v>0</v>
      </c>
      <c r="M75" s="54">
        <v>0</v>
      </c>
      <c r="N75" s="53">
        <f t="shared" si="35"/>
        <v>0</v>
      </c>
    </row>
    <row r="76" spans="1:14" s="75" customFormat="1" ht="15">
      <c r="A76" s="42"/>
      <c r="B76" s="55"/>
      <c r="C76" s="56">
        <f>C71+C72+C73+C74+C75</f>
        <v>562.8900000000001</v>
      </c>
      <c r="D76" s="57">
        <f>D71+D72+D73+D74+D75</f>
        <v>562.88921715858748</v>
      </c>
      <c r="E76" s="58">
        <f t="shared" si="32"/>
        <v>7.8284141261519835E-4</v>
      </c>
      <c r="F76" s="56">
        <f>F71+F72+F73+F74+F75</f>
        <v>401.71999999999997</v>
      </c>
      <c r="G76" s="57">
        <f>G71+G72+G73+G74+G75</f>
        <v>401.71603357502386</v>
      </c>
      <c r="H76" s="58">
        <f t="shared" si="33"/>
        <v>3.9664249761131032E-3</v>
      </c>
      <c r="I76" s="56">
        <f>I71+I72+I73+I74+I75</f>
        <v>104508</v>
      </c>
      <c r="J76" s="59">
        <f>J71+J72+J73+J74+J75</f>
        <v>104508</v>
      </c>
      <c r="K76" s="60">
        <f t="shared" si="34"/>
        <v>0</v>
      </c>
      <c r="L76" s="56">
        <f>L71+L72+L73+L74+L75</f>
        <v>112303</v>
      </c>
      <c r="M76" s="59">
        <f>M71+M72+M73+M74+M75</f>
        <v>112303</v>
      </c>
      <c r="N76" s="60">
        <f t="shared" si="35"/>
        <v>0</v>
      </c>
    </row>
    <row r="77" spans="1:14" s="78" customFormat="1">
      <c r="A77" s="46"/>
      <c r="B77" s="47"/>
      <c r="C77" s="48"/>
      <c r="D77" s="76"/>
      <c r="E77" s="81"/>
      <c r="F77" s="48"/>
      <c r="G77" s="51"/>
      <c r="H77" s="81"/>
      <c r="I77" s="48"/>
      <c r="J77" s="77"/>
      <c r="K77" s="82"/>
      <c r="L77" s="48"/>
      <c r="M77" s="54"/>
      <c r="N77" s="82"/>
    </row>
    <row r="78" spans="1:14" s="85" customFormat="1" ht="15">
      <c r="A78" s="83">
        <v>10</v>
      </c>
      <c r="B78" s="84" t="s">
        <v>17</v>
      </c>
      <c r="C78" s="48"/>
      <c r="D78" s="44"/>
      <c r="E78" s="61"/>
      <c r="F78" s="48"/>
      <c r="G78" s="44"/>
      <c r="H78" s="61"/>
      <c r="I78" s="48"/>
      <c r="J78" s="44"/>
      <c r="K78" s="62"/>
      <c r="L78" s="48"/>
      <c r="M78" s="44"/>
      <c r="N78" s="62"/>
    </row>
    <row r="79" spans="1:14">
      <c r="A79" s="46"/>
      <c r="B79" s="47" t="s">
        <v>3</v>
      </c>
      <c r="C79" s="48">
        <v>4.7699999999999996</v>
      </c>
      <c r="D79" s="49">
        <v>4.7733895420000003</v>
      </c>
      <c r="E79" s="50">
        <f>C79-D79</f>
        <v>-3.3895420000007448E-3</v>
      </c>
      <c r="F79" s="48">
        <v>4.78</v>
      </c>
      <c r="G79" s="51">
        <v>4.7809544640000006</v>
      </c>
      <c r="H79" s="50">
        <f>F79-G79</f>
        <v>-9.5446400000032128E-4</v>
      </c>
      <c r="I79" s="48">
        <v>912</v>
      </c>
      <c r="J79" s="52">
        <v>912</v>
      </c>
      <c r="K79" s="53">
        <f>I79-J79</f>
        <v>0</v>
      </c>
      <c r="L79" s="48">
        <v>611</v>
      </c>
      <c r="M79" s="54">
        <v>611</v>
      </c>
      <c r="N79" s="53">
        <f>L79-M79</f>
        <v>0</v>
      </c>
    </row>
    <row r="80" spans="1:14">
      <c r="A80" s="46"/>
      <c r="B80" s="47" t="s">
        <v>4</v>
      </c>
      <c r="C80" s="48">
        <v>70.06</v>
      </c>
      <c r="D80" s="49">
        <v>70.061342417000006</v>
      </c>
      <c r="E80" s="50">
        <f t="shared" ref="E80:E84" si="36">C80-D80</f>
        <v>-1.3424170000035929E-3</v>
      </c>
      <c r="F80" s="48">
        <v>121.12</v>
      </c>
      <c r="G80" s="63">
        <v>121.12481629899997</v>
      </c>
      <c r="H80" s="50">
        <f t="shared" ref="H80:H84" si="37">F80-G80</f>
        <v>-4.8162989999696038E-3</v>
      </c>
      <c r="I80" s="48">
        <v>19987</v>
      </c>
      <c r="J80" s="52">
        <v>19987</v>
      </c>
      <c r="K80" s="53">
        <f t="shared" ref="K80:K84" si="38">I80-J80</f>
        <v>0</v>
      </c>
      <c r="L80" s="48">
        <v>42313</v>
      </c>
      <c r="M80" s="64">
        <v>42313</v>
      </c>
      <c r="N80" s="53">
        <f t="shared" ref="N80:N84" si="39">L80-M80</f>
        <v>0</v>
      </c>
    </row>
    <row r="81" spans="1:14">
      <c r="A81" s="46"/>
      <c r="B81" s="47" t="s">
        <v>5</v>
      </c>
      <c r="C81" s="48">
        <v>12.41</v>
      </c>
      <c r="D81" s="49">
        <v>12.408772627463257</v>
      </c>
      <c r="E81" s="50">
        <f t="shared" si="36"/>
        <v>1.2273725367428767E-3</v>
      </c>
      <c r="F81" s="48">
        <v>29.59</v>
      </c>
      <c r="G81" s="51">
        <v>29.586573885000004</v>
      </c>
      <c r="H81" s="50">
        <f t="shared" si="37"/>
        <v>3.4261149999963436E-3</v>
      </c>
      <c r="I81" s="48">
        <v>4</v>
      </c>
      <c r="J81" s="52">
        <v>4</v>
      </c>
      <c r="K81" s="53">
        <f t="shared" si="38"/>
        <v>0</v>
      </c>
      <c r="L81" s="48">
        <v>12</v>
      </c>
      <c r="M81" s="54">
        <v>12</v>
      </c>
      <c r="N81" s="53">
        <f t="shared" si="39"/>
        <v>0</v>
      </c>
    </row>
    <row r="82" spans="1:14">
      <c r="A82" s="46"/>
      <c r="B82" s="47" t="s">
        <v>6</v>
      </c>
      <c r="C82" s="48">
        <v>0</v>
      </c>
      <c r="D82" s="49">
        <v>119.25290899999999</v>
      </c>
      <c r="E82" s="50">
        <f t="shared" si="36"/>
        <v>-119.25290899999999</v>
      </c>
      <c r="F82" s="48">
        <v>0</v>
      </c>
      <c r="G82" s="51">
        <v>0</v>
      </c>
      <c r="H82" s="50">
        <f t="shared" si="37"/>
        <v>0</v>
      </c>
      <c r="I82" s="48">
        <v>0</v>
      </c>
      <c r="J82" s="52">
        <v>53</v>
      </c>
      <c r="K82" s="53">
        <f t="shared" si="38"/>
        <v>-53</v>
      </c>
      <c r="L82" s="48">
        <v>0</v>
      </c>
      <c r="M82" s="54">
        <v>0</v>
      </c>
      <c r="N82" s="53">
        <f t="shared" si="39"/>
        <v>0</v>
      </c>
    </row>
    <row r="83" spans="1:14">
      <c r="A83" s="46"/>
      <c r="B83" s="47" t="s">
        <v>25</v>
      </c>
      <c r="C83" s="48">
        <v>119.25</v>
      </c>
      <c r="D83" s="49">
        <v>0</v>
      </c>
      <c r="E83" s="50">
        <f t="shared" si="36"/>
        <v>119.25</v>
      </c>
      <c r="F83" s="48">
        <v>154.76</v>
      </c>
      <c r="G83" s="51">
        <v>154.75764679399998</v>
      </c>
      <c r="H83" s="50">
        <f t="shared" si="37"/>
        <v>2.3532060000093225E-3</v>
      </c>
      <c r="I83" s="48">
        <v>53</v>
      </c>
      <c r="J83" s="52">
        <v>0</v>
      </c>
      <c r="K83" s="53">
        <f t="shared" si="38"/>
        <v>53</v>
      </c>
      <c r="L83" s="48">
        <v>47</v>
      </c>
      <c r="M83" s="54">
        <v>47</v>
      </c>
      <c r="N83" s="53">
        <f t="shared" si="39"/>
        <v>0</v>
      </c>
    </row>
    <row r="84" spans="1:14" s="41" customFormat="1" ht="15">
      <c r="A84" s="42"/>
      <c r="B84" s="55"/>
      <c r="C84" s="56">
        <f>C79+C80+C81+C82+C83</f>
        <v>206.49</v>
      </c>
      <c r="D84" s="57">
        <f>D79+D80+D81+D82+D83</f>
        <v>206.49641358646326</v>
      </c>
      <c r="E84" s="58">
        <f t="shared" si="36"/>
        <v>-6.4135864632532957E-3</v>
      </c>
      <c r="F84" s="56">
        <f>F79+F80+F81+F82+F83</f>
        <v>310.25</v>
      </c>
      <c r="G84" s="57">
        <f>G79+G80+G81+G82+G83</f>
        <v>310.24999144199995</v>
      </c>
      <c r="H84" s="58">
        <f t="shared" si="37"/>
        <v>8.5580000472873508E-6</v>
      </c>
      <c r="I84" s="56">
        <f>I79+I80+I81+I82+I83</f>
        <v>20956</v>
      </c>
      <c r="J84" s="59">
        <f>J79+J80+J81+J82+J83</f>
        <v>20956</v>
      </c>
      <c r="K84" s="60">
        <f t="shared" si="38"/>
        <v>0</v>
      </c>
      <c r="L84" s="56">
        <f>L79+L80+L81+L82+L83</f>
        <v>42983</v>
      </c>
      <c r="M84" s="59">
        <f>M79+M80+M81+M82+M83</f>
        <v>42983</v>
      </c>
      <c r="N84" s="60">
        <f t="shared" si="39"/>
        <v>0</v>
      </c>
    </row>
    <row r="85" spans="1:14">
      <c r="A85" s="46"/>
      <c r="B85" s="47"/>
      <c r="C85" s="48"/>
      <c r="D85" s="49"/>
      <c r="E85" s="50"/>
      <c r="F85" s="48"/>
      <c r="G85" s="51"/>
      <c r="H85" s="50"/>
      <c r="I85" s="48"/>
      <c r="J85" s="52"/>
      <c r="K85" s="53"/>
      <c r="L85" s="48"/>
      <c r="M85" s="54"/>
      <c r="N85" s="53"/>
    </row>
    <row r="86" spans="1:14" s="41" customFormat="1" ht="15">
      <c r="A86" s="42">
        <v>11</v>
      </c>
      <c r="B86" s="43" t="s">
        <v>35</v>
      </c>
      <c r="C86" s="48"/>
      <c r="D86" s="44"/>
      <c r="E86" s="61"/>
      <c r="F86" s="48"/>
      <c r="G86" s="44"/>
      <c r="H86" s="61"/>
      <c r="I86" s="48"/>
      <c r="J86" s="44"/>
      <c r="K86" s="62"/>
      <c r="L86" s="48"/>
      <c r="M86" s="44"/>
      <c r="N86" s="62"/>
    </row>
    <row r="87" spans="1:14">
      <c r="A87" s="46"/>
      <c r="B87" s="47" t="s">
        <v>3</v>
      </c>
      <c r="C87" s="48">
        <v>354.86</v>
      </c>
      <c r="D87" s="49">
        <v>354.86217454400003</v>
      </c>
      <c r="E87" s="50">
        <f>C87-D87</f>
        <v>-2.1745440000131566E-3</v>
      </c>
      <c r="F87" s="48">
        <v>460.55</v>
      </c>
      <c r="G87" s="51">
        <v>460.55016136099999</v>
      </c>
      <c r="H87" s="50">
        <f>F87-G87</f>
        <v>-1.6136099998220743E-4</v>
      </c>
      <c r="I87" s="48">
        <v>143084</v>
      </c>
      <c r="J87" s="52">
        <v>143084</v>
      </c>
      <c r="K87" s="53">
        <f>I87-J87</f>
        <v>0</v>
      </c>
      <c r="L87" s="48">
        <v>12880</v>
      </c>
      <c r="M87" s="54">
        <v>12880</v>
      </c>
      <c r="N87" s="53">
        <f>L87-M87</f>
        <v>0</v>
      </c>
    </row>
    <row r="88" spans="1:14">
      <c r="A88" s="46"/>
      <c r="B88" s="47" t="s">
        <v>4</v>
      </c>
      <c r="C88" s="48">
        <v>1737.58</v>
      </c>
      <c r="D88" s="49">
        <v>1737.5802345660004</v>
      </c>
      <c r="E88" s="50">
        <f t="shared" ref="E88:E92" si="40">C88-D88</f>
        <v>-2.3456600047211396E-4</v>
      </c>
      <c r="F88" s="48">
        <v>2452.89</v>
      </c>
      <c r="G88" s="51">
        <v>2452.8906054909999</v>
      </c>
      <c r="H88" s="50">
        <f t="shared" ref="H88:H92" si="41">F88-G88</f>
        <v>-6.0549099998752354E-4</v>
      </c>
      <c r="I88" s="48">
        <v>447547</v>
      </c>
      <c r="J88" s="52">
        <v>447547</v>
      </c>
      <c r="K88" s="53">
        <f t="shared" ref="K88:K92" si="42">I88-J88</f>
        <v>0</v>
      </c>
      <c r="L88" s="48">
        <v>580030</v>
      </c>
      <c r="M88" s="54">
        <v>580030</v>
      </c>
      <c r="N88" s="53">
        <f t="shared" ref="N88:N92" si="43">L88-M88</f>
        <v>0</v>
      </c>
    </row>
    <row r="89" spans="1:14">
      <c r="A89" s="46"/>
      <c r="B89" s="47" t="s">
        <v>5</v>
      </c>
      <c r="C89" s="48">
        <v>2497.3000000000002</v>
      </c>
      <c r="D89" s="49">
        <v>2591.0174751081272</v>
      </c>
      <c r="E89" s="50">
        <f t="shared" si="40"/>
        <v>-93.717475108127019</v>
      </c>
      <c r="F89" s="48">
        <v>3108.84</v>
      </c>
      <c r="G89" s="51">
        <v>3108.8398551835044</v>
      </c>
      <c r="H89" s="50">
        <f t="shared" si="41"/>
        <v>1.4481649577646749E-4</v>
      </c>
      <c r="I89" s="48">
        <v>65</v>
      </c>
      <c r="J89" s="52">
        <v>454</v>
      </c>
      <c r="K89" s="53">
        <f t="shared" si="42"/>
        <v>-389</v>
      </c>
      <c r="L89" s="48">
        <v>115</v>
      </c>
      <c r="M89" s="54">
        <v>115</v>
      </c>
      <c r="N89" s="53">
        <f t="shared" si="43"/>
        <v>0</v>
      </c>
    </row>
    <row r="90" spans="1:14">
      <c r="A90" s="46"/>
      <c r="B90" s="47" t="s">
        <v>6</v>
      </c>
      <c r="C90" s="48">
        <v>0</v>
      </c>
      <c r="D90" s="49">
        <v>0</v>
      </c>
      <c r="E90" s="50">
        <f t="shared" si="40"/>
        <v>0</v>
      </c>
      <c r="F90" s="48">
        <v>0</v>
      </c>
      <c r="G90" s="63">
        <v>0</v>
      </c>
      <c r="H90" s="50">
        <f t="shared" si="41"/>
        <v>0</v>
      </c>
      <c r="I90" s="48">
        <v>0</v>
      </c>
      <c r="J90" s="52">
        <v>0</v>
      </c>
      <c r="K90" s="53">
        <f t="shared" si="42"/>
        <v>0</v>
      </c>
      <c r="L90" s="48">
        <v>0</v>
      </c>
      <c r="M90" s="64">
        <v>0</v>
      </c>
      <c r="N90" s="53">
        <f t="shared" si="43"/>
        <v>0</v>
      </c>
    </row>
    <row r="91" spans="1:14">
      <c r="A91" s="46"/>
      <c r="B91" s="47" t="s">
        <v>25</v>
      </c>
      <c r="C91" s="48">
        <v>43.13</v>
      </c>
      <c r="D91" s="49">
        <v>0</v>
      </c>
      <c r="E91" s="50">
        <f t="shared" si="40"/>
        <v>43.13</v>
      </c>
      <c r="F91" s="48">
        <v>66.08</v>
      </c>
      <c r="G91" s="69">
        <v>66.08233399300056</v>
      </c>
      <c r="H91" s="50">
        <f t="shared" si="41"/>
        <v>-2.3339930005619181E-3</v>
      </c>
      <c r="I91" s="48">
        <v>148</v>
      </c>
      <c r="J91" s="52">
        <v>0</v>
      </c>
      <c r="K91" s="53">
        <f t="shared" si="42"/>
        <v>148</v>
      </c>
      <c r="L91" s="48">
        <v>242</v>
      </c>
      <c r="M91" s="70">
        <v>242</v>
      </c>
      <c r="N91" s="53">
        <f t="shared" si="43"/>
        <v>0</v>
      </c>
    </row>
    <row r="92" spans="1:14" s="41" customFormat="1" ht="15">
      <c r="A92" s="42"/>
      <c r="B92" s="55"/>
      <c r="C92" s="56">
        <f>C87+C88+C89+C90+C91</f>
        <v>4632.87</v>
      </c>
      <c r="D92" s="57">
        <f>D87+D88+D89+D90+D91</f>
        <v>4683.4598842181276</v>
      </c>
      <c r="E92" s="58">
        <f t="shared" si="40"/>
        <v>-50.589884218127736</v>
      </c>
      <c r="F92" s="56">
        <f>F87+F88+F89+F90+F91</f>
        <v>6088.3600000000006</v>
      </c>
      <c r="G92" s="57">
        <f>G87+G88+G89+G90+G91</f>
        <v>6088.3629560285044</v>
      </c>
      <c r="H92" s="58">
        <f t="shared" si="41"/>
        <v>-2.956028503831476E-3</v>
      </c>
      <c r="I92" s="56">
        <f>I87+I88+I89+I90+I91</f>
        <v>590844</v>
      </c>
      <c r="J92" s="59">
        <f>J87+J88+J89+J90+J91</f>
        <v>591085</v>
      </c>
      <c r="K92" s="60">
        <f t="shared" si="42"/>
        <v>-241</v>
      </c>
      <c r="L92" s="56">
        <f>L87+L88+L89+L90+L91</f>
        <v>593267</v>
      </c>
      <c r="M92" s="59">
        <f>M87+M88+M89+M90+M91</f>
        <v>593267</v>
      </c>
      <c r="N92" s="60">
        <f t="shared" si="43"/>
        <v>0</v>
      </c>
    </row>
    <row r="93" spans="1:14">
      <c r="A93" s="46"/>
      <c r="B93" s="47"/>
      <c r="C93" s="48"/>
      <c r="D93" s="49"/>
      <c r="E93" s="50"/>
      <c r="F93" s="48"/>
      <c r="G93" s="69"/>
      <c r="H93" s="50"/>
      <c r="I93" s="48"/>
      <c r="J93" s="52"/>
      <c r="K93" s="53"/>
      <c r="L93" s="48"/>
      <c r="M93" s="70"/>
      <c r="N93" s="53"/>
    </row>
    <row r="94" spans="1:14" s="41" customFormat="1" ht="15">
      <c r="A94" s="42">
        <v>12</v>
      </c>
      <c r="B94" s="43" t="s">
        <v>36</v>
      </c>
      <c r="C94" s="48"/>
      <c r="D94" s="44"/>
      <c r="E94" s="61"/>
      <c r="F94" s="48"/>
      <c r="G94" s="44"/>
      <c r="H94" s="61"/>
      <c r="I94" s="48"/>
      <c r="J94" s="44"/>
      <c r="K94" s="62"/>
      <c r="L94" s="48"/>
      <c r="M94" s="44"/>
      <c r="N94" s="62"/>
    </row>
    <row r="95" spans="1:14">
      <c r="A95" s="46"/>
      <c r="B95" s="47" t="s">
        <v>3</v>
      </c>
      <c r="C95" s="48">
        <v>384.13</v>
      </c>
      <c r="D95" s="65">
        <v>384.12598602500003</v>
      </c>
      <c r="E95" s="50">
        <f>C95-D95</f>
        <v>4.0139749999639207E-3</v>
      </c>
      <c r="F95" s="48">
        <v>573.04999999999995</v>
      </c>
      <c r="G95" s="51">
        <v>573.0538607200001</v>
      </c>
      <c r="H95" s="50">
        <f>F95-G95</f>
        <v>-3.8607200001479214E-3</v>
      </c>
      <c r="I95" s="48">
        <v>21858</v>
      </c>
      <c r="J95" s="66">
        <v>21858</v>
      </c>
      <c r="K95" s="53">
        <f>I95-J95</f>
        <v>0</v>
      </c>
      <c r="L95" s="48">
        <v>27331</v>
      </c>
      <c r="M95" s="54">
        <v>27331</v>
      </c>
      <c r="N95" s="53">
        <f>L95-M95</f>
        <v>0</v>
      </c>
    </row>
    <row r="96" spans="1:14">
      <c r="A96" s="46"/>
      <c r="B96" s="47" t="s">
        <v>4</v>
      </c>
      <c r="C96" s="48">
        <v>3497.99</v>
      </c>
      <c r="D96" s="65">
        <v>3497.9884767220001</v>
      </c>
      <c r="E96" s="50">
        <f t="shared" ref="E96:E100" si="44">C96-D96</f>
        <v>1.523277999694983E-3</v>
      </c>
      <c r="F96" s="48">
        <v>4621.8999999999996</v>
      </c>
      <c r="G96" s="69">
        <v>4621.9000924100001</v>
      </c>
      <c r="H96" s="50">
        <f t="shared" ref="H96:H100" si="45">F96-G96</f>
        <v>-9.2410000434028916E-5</v>
      </c>
      <c r="I96" s="48">
        <v>383302</v>
      </c>
      <c r="J96" s="66">
        <v>383302</v>
      </c>
      <c r="K96" s="53">
        <f t="shared" ref="K96:K100" si="46">I96-J96</f>
        <v>0</v>
      </c>
      <c r="L96" s="48">
        <v>489781</v>
      </c>
      <c r="M96" s="70">
        <v>489781</v>
      </c>
      <c r="N96" s="53">
        <f t="shared" ref="N96:N100" si="47">L96-M96</f>
        <v>0</v>
      </c>
    </row>
    <row r="97" spans="1:14">
      <c r="A97" s="46"/>
      <c r="B97" s="47" t="s">
        <v>5</v>
      </c>
      <c r="C97" s="48">
        <v>81.27</v>
      </c>
      <c r="D97" s="49">
        <v>593.17569314900004</v>
      </c>
      <c r="E97" s="50">
        <f t="shared" si="44"/>
        <v>-511.90569314900006</v>
      </c>
      <c r="F97" s="48">
        <v>99.4</v>
      </c>
      <c r="G97" s="69">
        <v>99.4038319</v>
      </c>
      <c r="H97" s="50">
        <f t="shared" si="45"/>
        <v>-3.8318999999944481E-3</v>
      </c>
      <c r="I97" s="48">
        <v>72</v>
      </c>
      <c r="J97" s="52">
        <v>476</v>
      </c>
      <c r="K97" s="53">
        <f t="shared" si="46"/>
        <v>-404</v>
      </c>
      <c r="L97" s="48">
        <v>28</v>
      </c>
      <c r="M97" s="70">
        <v>28</v>
      </c>
      <c r="N97" s="53">
        <f t="shared" si="47"/>
        <v>0</v>
      </c>
    </row>
    <row r="98" spans="1:14">
      <c r="A98" s="46"/>
      <c r="B98" s="47" t="s">
        <v>6</v>
      </c>
      <c r="C98" s="48">
        <v>0</v>
      </c>
      <c r="D98" s="49">
        <v>0</v>
      </c>
      <c r="E98" s="50">
        <f t="shared" si="44"/>
        <v>0</v>
      </c>
      <c r="F98" s="48">
        <v>0</v>
      </c>
      <c r="G98" s="69">
        <v>0</v>
      </c>
      <c r="H98" s="50">
        <f t="shared" si="45"/>
        <v>0</v>
      </c>
      <c r="I98" s="48">
        <v>0</v>
      </c>
      <c r="J98" s="52">
        <v>0</v>
      </c>
      <c r="K98" s="53">
        <f t="shared" si="46"/>
        <v>0</v>
      </c>
      <c r="L98" s="48">
        <v>0</v>
      </c>
      <c r="M98" s="70">
        <v>0</v>
      </c>
      <c r="N98" s="53">
        <f t="shared" si="47"/>
        <v>0</v>
      </c>
    </row>
    <row r="99" spans="1:14">
      <c r="A99" s="46"/>
      <c r="B99" s="47" t="s">
        <v>25</v>
      </c>
      <c r="C99" s="48">
        <v>452.99</v>
      </c>
      <c r="D99" s="49">
        <v>0</v>
      </c>
      <c r="E99" s="50">
        <f t="shared" si="44"/>
        <v>452.99</v>
      </c>
      <c r="F99" s="48">
        <v>403.12</v>
      </c>
      <c r="G99" s="69">
        <v>403.11610801999996</v>
      </c>
      <c r="H99" s="50">
        <f t="shared" si="45"/>
        <v>3.8919800000485338E-3</v>
      </c>
      <c r="I99" s="48">
        <v>268</v>
      </c>
      <c r="J99" s="52">
        <v>0</v>
      </c>
      <c r="K99" s="53">
        <f t="shared" si="46"/>
        <v>268</v>
      </c>
      <c r="L99" s="48">
        <v>248</v>
      </c>
      <c r="M99" s="70">
        <v>248</v>
      </c>
      <c r="N99" s="53">
        <f t="shared" si="47"/>
        <v>0</v>
      </c>
    </row>
    <row r="100" spans="1:14" s="41" customFormat="1" ht="15">
      <c r="A100" s="42"/>
      <c r="B100" s="55"/>
      <c r="C100" s="56">
        <f>C95+C96+C97+C98+C99</f>
        <v>4416.38</v>
      </c>
      <c r="D100" s="57">
        <f>D95+D96+D97+D98+D99</f>
        <v>4475.2901558960002</v>
      </c>
      <c r="E100" s="58">
        <f t="shared" si="44"/>
        <v>-58.910155896000106</v>
      </c>
      <c r="F100" s="56">
        <f>F95+F96+F97+F98+F99</f>
        <v>5697.4699999999993</v>
      </c>
      <c r="G100" s="57">
        <f>G95+G96+G97+G98+G99</f>
        <v>5697.4738930499998</v>
      </c>
      <c r="H100" s="58">
        <f t="shared" si="45"/>
        <v>-3.8930500004425994E-3</v>
      </c>
      <c r="I100" s="56">
        <f>I95+I96+I97+I98+I99</f>
        <v>405500</v>
      </c>
      <c r="J100" s="59">
        <f>J95+J96+J97+J98+J99</f>
        <v>405636</v>
      </c>
      <c r="K100" s="60">
        <f t="shared" si="46"/>
        <v>-136</v>
      </c>
      <c r="L100" s="56">
        <f>L95+L96+L97+L98+L99</f>
        <v>517388</v>
      </c>
      <c r="M100" s="59">
        <f>M95+M96+M97+M98+M99</f>
        <v>517388</v>
      </c>
      <c r="N100" s="60">
        <f t="shared" si="47"/>
        <v>0</v>
      </c>
    </row>
    <row r="101" spans="1:14">
      <c r="A101" s="46"/>
      <c r="B101" s="47"/>
      <c r="C101" s="48"/>
      <c r="D101" s="49"/>
      <c r="E101" s="50"/>
      <c r="F101" s="48"/>
      <c r="G101" s="69"/>
      <c r="H101" s="50"/>
      <c r="I101" s="48"/>
      <c r="J101" s="52"/>
      <c r="K101" s="53"/>
      <c r="L101" s="48"/>
      <c r="M101" s="70"/>
      <c r="N101" s="53"/>
    </row>
    <row r="102" spans="1:14" s="41" customFormat="1" ht="15">
      <c r="A102" s="42">
        <v>13</v>
      </c>
      <c r="B102" s="43" t="s">
        <v>37</v>
      </c>
      <c r="C102" s="48"/>
      <c r="D102" s="44"/>
      <c r="E102" s="61"/>
      <c r="F102" s="48"/>
      <c r="G102" s="44"/>
      <c r="H102" s="61"/>
      <c r="I102" s="48"/>
      <c r="J102" s="44"/>
      <c r="K102" s="62"/>
      <c r="L102" s="48"/>
      <c r="M102" s="44"/>
      <c r="N102" s="62"/>
    </row>
    <row r="103" spans="1:14" s="78" customFormat="1">
      <c r="A103" s="46"/>
      <c r="B103" s="47" t="s">
        <v>3</v>
      </c>
      <c r="C103" s="48">
        <v>100.33</v>
      </c>
      <c r="D103" s="49">
        <v>100.32954607400001</v>
      </c>
      <c r="E103" s="50">
        <f>C103-D103</f>
        <v>4.5392599999161121E-4</v>
      </c>
      <c r="F103" s="48">
        <v>185.23</v>
      </c>
      <c r="G103" s="51">
        <v>185.22701860000004</v>
      </c>
      <c r="H103" s="50">
        <f>F103-G103</f>
        <v>2.9813999999532825E-3</v>
      </c>
      <c r="I103" s="48">
        <v>6119</v>
      </c>
      <c r="J103" s="52">
        <v>6119</v>
      </c>
      <c r="K103" s="53">
        <f>I103-J103</f>
        <v>0</v>
      </c>
      <c r="L103" s="48">
        <v>8812</v>
      </c>
      <c r="M103" s="54">
        <v>8812</v>
      </c>
      <c r="N103" s="53">
        <f>L103-M103</f>
        <v>0</v>
      </c>
    </row>
    <row r="104" spans="1:14">
      <c r="A104" s="46"/>
      <c r="B104" s="47" t="s">
        <v>4</v>
      </c>
      <c r="C104" s="48">
        <v>187.22</v>
      </c>
      <c r="D104" s="49">
        <v>187.220644953</v>
      </c>
      <c r="E104" s="50">
        <f t="shared" ref="E104:E108" si="48">C104-D104</f>
        <v>-6.4495300000544376E-4</v>
      </c>
      <c r="F104" s="48">
        <v>238.99</v>
      </c>
      <c r="G104" s="51">
        <v>238.99207381299999</v>
      </c>
      <c r="H104" s="50">
        <f t="shared" ref="H104:H108" si="49">F104-G104</f>
        <v>-2.0738129999813282E-3</v>
      </c>
      <c r="I104" s="48">
        <v>56017</v>
      </c>
      <c r="J104" s="52">
        <v>56017</v>
      </c>
      <c r="K104" s="53">
        <f t="shared" ref="K104:K108" si="50">I104-J104</f>
        <v>0</v>
      </c>
      <c r="L104" s="48">
        <v>59396</v>
      </c>
      <c r="M104" s="54">
        <v>59396</v>
      </c>
      <c r="N104" s="53">
        <f t="shared" ref="N104:N108" si="51">L104-M104</f>
        <v>0</v>
      </c>
    </row>
    <row r="105" spans="1:14">
      <c r="A105" s="46"/>
      <c r="B105" s="47" t="s">
        <v>5</v>
      </c>
      <c r="C105" s="48">
        <v>105.05</v>
      </c>
      <c r="D105" s="49">
        <v>105.049770604</v>
      </c>
      <c r="E105" s="50">
        <f t="shared" si="48"/>
        <v>2.2939599999460825E-4</v>
      </c>
      <c r="F105" s="48">
        <v>56.2</v>
      </c>
      <c r="G105" s="51">
        <v>56.199980695000015</v>
      </c>
      <c r="H105" s="50">
        <f t="shared" si="49"/>
        <v>1.9304999987923566E-5</v>
      </c>
      <c r="I105" s="48">
        <v>40</v>
      </c>
      <c r="J105" s="52">
        <v>40</v>
      </c>
      <c r="K105" s="53">
        <f t="shared" si="50"/>
        <v>0</v>
      </c>
      <c r="L105" s="48">
        <v>15</v>
      </c>
      <c r="M105" s="54">
        <v>15</v>
      </c>
      <c r="N105" s="53">
        <f t="shared" si="51"/>
        <v>0</v>
      </c>
    </row>
    <row r="106" spans="1:14">
      <c r="A106" s="46"/>
      <c r="B106" s="47" t="s">
        <v>6</v>
      </c>
      <c r="C106" s="48">
        <v>2.52</v>
      </c>
      <c r="D106" s="73">
        <v>2.5174278702499997</v>
      </c>
      <c r="E106" s="50">
        <f t="shared" si="48"/>
        <v>2.5721297500003182E-3</v>
      </c>
      <c r="F106" s="48">
        <v>0.71</v>
      </c>
      <c r="G106" s="51">
        <v>0.71089040580001395</v>
      </c>
      <c r="H106" s="50">
        <f t="shared" si="49"/>
        <v>-8.9040580001398251E-4</v>
      </c>
      <c r="I106" s="48">
        <v>0</v>
      </c>
      <c r="J106" s="74">
        <v>0</v>
      </c>
      <c r="K106" s="53">
        <f t="shared" si="50"/>
        <v>0</v>
      </c>
      <c r="L106" s="48">
        <v>0</v>
      </c>
      <c r="M106" s="54">
        <v>0</v>
      </c>
      <c r="N106" s="53">
        <f t="shared" si="51"/>
        <v>0</v>
      </c>
    </row>
    <row r="107" spans="1:14">
      <c r="A107" s="46"/>
      <c r="B107" s="47" t="s">
        <v>25</v>
      </c>
      <c r="C107" s="48">
        <v>0</v>
      </c>
      <c r="D107" s="73">
        <v>0</v>
      </c>
      <c r="E107" s="50">
        <f t="shared" si="48"/>
        <v>0</v>
      </c>
      <c r="F107" s="48">
        <v>0</v>
      </c>
      <c r="G107" s="51">
        <v>0</v>
      </c>
      <c r="H107" s="50">
        <f t="shared" si="49"/>
        <v>0</v>
      </c>
      <c r="I107" s="48">
        <v>0</v>
      </c>
      <c r="J107" s="74">
        <v>0</v>
      </c>
      <c r="K107" s="53">
        <f t="shared" si="50"/>
        <v>0</v>
      </c>
      <c r="L107" s="48">
        <v>0</v>
      </c>
      <c r="M107" s="54">
        <v>0</v>
      </c>
      <c r="N107" s="53">
        <f t="shared" si="51"/>
        <v>0</v>
      </c>
    </row>
    <row r="108" spans="1:14" s="41" customFormat="1" ht="15">
      <c r="A108" s="42"/>
      <c r="B108" s="55"/>
      <c r="C108" s="56">
        <f>C103+C104+C105+C106+C107</f>
        <v>395.12</v>
      </c>
      <c r="D108" s="57">
        <f>D103+D104+D105+D106+D107</f>
        <v>395.11738950124999</v>
      </c>
      <c r="E108" s="58">
        <f t="shared" si="48"/>
        <v>2.6104987500161769E-3</v>
      </c>
      <c r="F108" s="56">
        <f>F103+F104+F105+F106+F107</f>
        <v>481.13</v>
      </c>
      <c r="G108" s="57">
        <f>G103+G104+G105+G106+G107</f>
        <v>481.12996351380002</v>
      </c>
      <c r="H108" s="58">
        <f t="shared" si="49"/>
        <v>3.6486199974206102E-5</v>
      </c>
      <c r="I108" s="56">
        <f>I103+I104+I105+I106+I107</f>
        <v>62176</v>
      </c>
      <c r="J108" s="59">
        <f>J103+J104+J105+J106+J107</f>
        <v>62176</v>
      </c>
      <c r="K108" s="60">
        <f t="shared" si="50"/>
        <v>0</v>
      </c>
      <c r="L108" s="56">
        <f>L103+L104+L105+L106+L107</f>
        <v>68223</v>
      </c>
      <c r="M108" s="59">
        <f>M103+M104+M105+M106+M107</f>
        <v>68223</v>
      </c>
      <c r="N108" s="60">
        <f t="shared" si="51"/>
        <v>0</v>
      </c>
    </row>
    <row r="109" spans="1:14">
      <c r="A109" s="46"/>
      <c r="B109" s="47"/>
      <c r="C109" s="48"/>
      <c r="D109" s="73"/>
      <c r="E109" s="86"/>
      <c r="F109" s="48"/>
      <c r="G109" s="51"/>
      <c r="H109" s="86"/>
      <c r="I109" s="48"/>
      <c r="J109" s="74"/>
      <c r="K109" s="87"/>
      <c r="L109" s="48"/>
      <c r="M109" s="54"/>
      <c r="N109" s="87"/>
    </row>
    <row r="110" spans="1:14" s="41" customFormat="1" ht="15">
      <c r="A110" s="42">
        <v>14</v>
      </c>
      <c r="B110" s="43" t="s">
        <v>38</v>
      </c>
      <c r="C110" s="48"/>
      <c r="D110" s="44"/>
      <c r="E110" s="61"/>
      <c r="F110" s="48"/>
      <c r="G110" s="44"/>
      <c r="H110" s="61"/>
      <c r="I110" s="48"/>
      <c r="J110" s="44"/>
      <c r="K110" s="62"/>
      <c r="L110" s="48"/>
      <c r="M110" s="44"/>
      <c r="N110" s="62"/>
    </row>
    <row r="111" spans="1:14">
      <c r="A111" s="46"/>
      <c r="B111" s="47" t="s">
        <v>3</v>
      </c>
      <c r="C111" s="48">
        <v>7.03</v>
      </c>
      <c r="D111" s="49">
        <v>7.0273832999999994</v>
      </c>
      <c r="E111" s="50">
        <f>C111-D111</f>
        <v>2.6167000000008045E-3</v>
      </c>
      <c r="F111" s="48">
        <v>15.36</v>
      </c>
      <c r="G111" s="51">
        <v>15.358291199999998</v>
      </c>
      <c r="H111" s="50">
        <f>F111-G111</f>
        <v>1.708800000001176E-3</v>
      </c>
      <c r="I111" s="48">
        <v>281</v>
      </c>
      <c r="J111" s="52">
        <v>281</v>
      </c>
      <c r="K111" s="53">
        <f>I111-J111</f>
        <v>0</v>
      </c>
      <c r="L111" s="48">
        <v>2707</v>
      </c>
      <c r="M111" s="54">
        <v>2707</v>
      </c>
      <c r="N111" s="53">
        <f>L111-M111</f>
        <v>0</v>
      </c>
    </row>
    <row r="112" spans="1:14">
      <c r="A112" s="46"/>
      <c r="B112" s="47" t="s">
        <v>4</v>
      </c>
      <c r="C112" s="48">
        <v>169.38</v>
      </c>
      <c r="D112" s="49">
        <v>169.37747939999997</v>
      </c>
      <c r="E112" s="50">
        <f t="shared" ref="E112:E116" si="52">C112-D112</f>
        <v>2.520600000025297E-3</v>
      </c>
      <c r="F112" s="48">
        <v>313.99</v>
      </c>
      <c r="G112" s="63">
        <v>313.99123909999997</v>
      </c>
      <c r="H112" s="50">
        <f t="shared" ref="H112:H116" si="53">F112-G112</f>
        <v>-1.2390999999638552E-3</v>
      </c>
      <c r="I112" s="48">
        <v>63939</v>
      </c>
      <c r="J112" s="52">
        <v>63939</v>
      </c>
      <c r="K112" s="53">
        <f t="shared" ref="K112:K116" si="54">I112-J112</f>
        <v>0</v>
      </c>
      <c r="L112" s="48">
        <v>86393</v>
      </c>
      <c r="M112" s="64">
        <v>86393</v>
      </c>
      <c r="N112" s="53">
        <f t="shared" ref="N112:N116" si="55">L112-M112</f>
        <v>0</v>
      </c>
    </row>
    <row r="113" spans="1:14">
      <c r="A113" s="46"/>
      <c r="B113" s="47" t="s">
        <v>5</v>
      </c>
      <c r="C113" s="48">
        <v>830.24</v>
      </c>
      <c r="D113" s="49">
        <v>890.96426506599994</v>
      </c>
      <c r="E113" s="50">
        <f t="shared" si="52"/>
        <v>-60.72426506599993</v>
      </c>
      <c r="F113" s="48">
        <v>358.55</v>
      </c>
      <c r="G113" s="51">
        <v>358.55211075800565</v>
      </c>
      <c r="H113" s="50">
        <f t="shared" si="53"/>
        <v>-2.1107580056423103E-3</v>
      </c>
      <c r="I113" s="48">
        <v>28</v>
      </c>
      <c r="J113" s="52">
        <v>28</v>
      </c>
      <c r="K113" s="53">
        <f t="shared" si="54"/>
        <v>0</v>
      </c>
      <c r="L113" s="48">
        <v>55</v>
      </c>
      <c r="M113" s="54">
        <v>55</v>
      </c>
      <c r="N113" s="53">
        <f t="shared" si="55"/>
        <v>0</v>
      </c>
    </row>
    <row r="114" spans="1:14">
      <c r="A114" s="46"/>
      <c r="B114" s="47" t="s">
        <v>6</v>
      </c>
      <c r="C114" s="48">
        <v>0</v>
      </c>
      <c r="D114" s="49">
        <v>0</v>
      </c>
      <c r="E114" s="50">
        <f t="shared" si="52"/>
        <v>0</v>
      </c>
      <c r="F114" s="48">
        <v>0</v>
      </c>
      <c r="G114" s="51">
        <v>0</v>
      </c>
      <c r="H114" s="50">
        <f t="shared" si="53"/>
        <v>0</v>
      </c>
      <c r="I114" s="48">
        <v>0</v>
      </c>
      <c r="J114" s="52">
        <v>0</v>
      </c>
      <c r="K114" s="53">
        <f t="shared" si="54"/>
        <v>0</v>
      </c>
      <c r="L114" s="48">
        <v>0</v>
      </c>
      <c r="M114" s="54">
        <v>0</v>
      </c>
      <c r="N114" s="53">
        <f t="shared" si="55"/>
        <v>0</v>
      </c>
    </row>
    <row r="115" spans="1:14">
      <c r="A115" s="46"/>
      <c r="B115" s="47" t="s">
        <v>25</v>
      </c>
      <c r="C115" s="48">
        <v>7.28</v>
      </c>
      <c r="D115" s="49">
        <v>0</v>
      </c>
      <c r="E115" s="50">
        <f t="shared" si="52"/>
        <v>7.28</v>
      </c>
      <c r="F115" s="48">
        <v>0.61</v>
      </c>
      <c r="G115" s="51">
        <v>0.61152399999999996</v>
      </c>
      <c r="H115" s="50">
        <f t="shared" si="53"/>
        <v>-1.5239999999999698E-3</v>
      </c>
      <c r="I115" s="48">
        <v>0</v>
      </c>
      <c r="J115" s="52">
        <v>0</v>
      </c>
      <c r="K115" s="53">
        <f t="shared" si="54"/>
        <v>0</v>
      </c>
      <c r="L115" s="48">
        <v>0</v>
      </c>
      <c r="M115" s="54">
        <v>0</v>
      </c>
      <c r="N115" s="53">
        <f t="shared" si="55"/>
        <v>0</v>
      </c>
    </row>
    <row r="116" spans="1:14" s="41" customFormat="1" ht="15">
      <c r="A116" s="42"/>
      <c r="B116" s="55"/>
      <c r="C116" s="56">
        <f>C111+C112+C113+C114+C115</f>
        <v>1013.93</v>
      </c>
      <c r="D116" s="57">
        <f>D111+D112+D113+D114+D115</f>
        <v>1067.369127766</v>
      </c>
      <c r="E116" s="58">
        <f t="shared" si="52"/>
        <v>-53.43912776600007</v>
      </c>
      <c r="F116" s="56">
        <f>F111+F112+F113+F114+F115</f>
        <v>688.5100000000001</v>
      </c>
      <c r="G116" s="57">
        <f>G111+G112+G113+G114+G115</f>
        <v>688.51316505800571</v>
      </c>
      <c r="H116" s="58">
        <f t="shared" si="53"/>
        <v>-3.1650580056066246E-3</v>
      </c>
      <c r="I116" s="56">
        <f>I111+I112+I113+I114+I115</f>
        <v>64248</v>
      </c>
      <c r="J116" s="59">
        <f>J111+J112+J113+J114+J115</f>
        <v>64248</v>
      </c>
      <c r="K116" s="60">
        <f t="shared" si="54"/>
        <v>0</v>
      </c>
      <c r="L116" s="56">
        <f>L111+L112+L113+L114+L115</f>
        <v>89155</v>
      </c>
      <c r="M116" s="59">
        <f>M111+M112+M113+M114+M115</f>
        <v>89155</v>
      </c>
      <c r="N116" s="60">
        <f t="shared" si="55"/>
        <v>0</v>
      </c>
    </row>
    <row r="117" spans="1:14">
      <c r="A117" s="46"/>
      <c r="B117" s="47"/>
      <c r="C117" s="48"/>
      <c r="D117" s="49"/>
      <c r="E117" s="50"/>
      <c r="F117" s="48"/>
      <c r="G117" s="51"/>
      <c r="H117" s="50"/>
      <c r="I117" s="48"/>
      <c r="J117" s="52"/>
      <c r="K117" s="53"/>
      <c r="L117" s="48"/>
      <c r="M117" s="54"/>
      <c r="N117" s="53"/>
    </row>
    <row r="118" spans="1:14" s="41" customFormat="1" ht="15">
      <c r="A118" s="42">
        <v>15</v>
      </c>
      <c r="B118" s="43" t="s">
        <v>39</v>
      </c>
      <c r="C118" s="48"/>
      <c r="D118" s="44"/>
      <c r="E118" s="61"/>
      <c r="F118" s="48"/>
      <c r="G118" s="44"/>
      <c r="H118" s="61"/>
      <c r="I118" s="48"/>
      <c r="J118" s="44"/>
      <c r="K118" s="62"/>
      <c r="L118" s="48"/>
      <c r="M118" s="44"/>
      <c r="N118" s="62"/>
    </row>
    <row r="119" spans="1:14">
      <c r="A119" s="46"/>
      <c r="B119" s="47" t="s">
        <v>3</v>
      </c>
      <c r="C119" s="48">
        <v>87.47</v>
      </c>
      <c r="D119" s="49">
        <v>87.469529199999997</v>
      </c>
      <c r="E119" s="50">
        <f>C119-D119</f>
        <v>4.7080000000221389E-4</v>
      </c>
      <c r="F119" s="48">
        <v>164.47</v>
      </c>
      <c r="G119" s="51">
        <v>164.46785739999999</v>
      </c>
      <c r="H119" s="50">
        <f>F119-G119</f>
        <v>2.1426000000133172E-3</v>
      </c>
      <c r="I119" s="48">
        <v>17412</v>
      </c>
      <c r="J119" s="52">
        <v>17412</v>
      </c>
      <c r="K119" s="53">
        <f>I119-J119</f>
        <v>0</v>
      </c>
      <c r="L119" s="48">
        <v>29859</v>
      </c>
      <c r="M119" s="54">
        <v>29859</v>
      </c>
      <c r="N119" s="53">
        <f>L119-M119</f>
        <v>0</v>
      </c>
    </row>
    <row r="120" spans="1:14">
      <c r="A120" s="46"/>
      <c r="B120" s="47" t="s">
        <v>4</v>
      </c>
      <c r="C120" s="48">
        <v>484.28</v>
      </c>
      <c r="D120" s="49">
        <v>484.27659299999982</v>
      </c>
      <c r="E120" s="50">
        <f t="shared" ref="E120:E124" si="56">C120-D120</f>
        <v>3.4070000001520384E-3</v>
      </c>
      <c r="F120" s="48">
        <v>669.65</v>
      </c>
      <c r="G120" s="51">
        <v>669.65478569999311</v>
      </c>
      <c r="H120" s="50">
        <f t="shared" ref="H120:H124" si="57">F120-G120</f>
        <v>-4.7856999931354949E-3</v>
      </c>
      <c r="I120" s="48">
        <v>113088</v>
      </c>
      <c r="J120" s="52">
        <v>113085</v>
      </c>
      <c r="K120" s="53">
        <f t="shared" ref="K120:K124" si="58">I120-J120</f>
        <v>3</v>
      </c>
      <c r="L120" s="48">
        <v>133748</v>
      </c>
      <c r="M120" s="54">
        <v>133748</v>
      </c>
      <c r="N120" s="53">
        <f t="shared" ref="N120:N124" si="59">L120-M120</f>
        <v>0</v>
      </c>
    </row>
    <row r="121" spans="1:14">
      <c r="A121" s="46"/>
      <c r="B121" s="47" t="s">
        <v>5</v>
      </c>
      <c r="C121" s="48">
        <v>377.17</v>
      </c>
      <c r="D121" s="49">
        <v>377.16567917417336</v>
      </c>
      <c r="E121" s="50">
        <f t="shared" si="56"/>
        <v>4.3208258266531629E-3</v>
      </c>
      <c r="F121" s="48">
        <v>389.95</v>
      </c>
      <c r="G121" s="51">
        <v>389.95129053200219</v>
      </c>
      <c r="H121" s="50">
        <f t="shared" si="57"/>
        <v>-1.2905320022014166E-3</v>
      </c>
      <c r="I121" s="48">
        <v>52</v>
      </c>
      <c r="J121" s="52">
        <v>52</v>
      </c>
      <c r="K121" s="53">
        <f t="shared" si="58"/>
        <v>0</v>
      </c>
      <c r="L121" s="48">
        <v>82</v>
      </c>
      <c r="M121" s="54">
        <v>82</v>
      </c>
      <c r="N121" s="53">
        <f t="shared" si="59"/>
        <v>0</v>
      </c>
    </row>
    <row r="122" spans="1:14" s="88" customFormat="1">
      <c r="A122" s="46"/>
      <c r="B122" s="47" t="s">
        <v>6</v>
      </c>
      <c r="C122" s="48">
        <v>1.07</v>
      </c>
      <c r="D122" s="49">
        <v>482.00532321428182</v>
      </c>
      <c r="E122" s="50">
        <f t="shared" si="56"/>
        <v>-480.93532321428182</v>
      </c>
      <c r="F122" s="48">
        <v>13.23</v>
      </c>
      <c r="G122" s="63">
        <v>13.229677782999994</v>
      </c>
      <c r="H122" s="50">
        <f t="shared" si="57"/>
        <v>3.2221700000611975E-4</v>
      </c>
      <c r="I122" s="48">
        <v>22</v>
      </c>
      <c r="J122" s="52">
        <v>664</v>
      </c>
      <c r="K122" s="53">
        <f t="shared" si="58"/>
        <v>-642</v>
      </c>
      <c r="L122" s="48">
        <v>35</v>
      </c>
      <c r="M122" s="64">
        <v>35</v>
      </c>
      <c r="N122" s="53">
        <f t="shared" si="59"/>
        <v>0</v>
      </c>
    </row>
    <row r="123" spans="1:14" s="88" customFormat="1">
      <c r="A123" s="46"/>
      <c r="B123" s="47" t="s">
        <v>25</v>
      </c>
      <c r="C123" s="48">
        <v>368.62</v>
      </c>
      <c r="D123" s="49">
        <v>0</v>
      </c>
      <c r="E123" s="50">
        <f t="shared" si="56"/>
        <v>368.62</v>
      </c>
      <c r="F123" s="48">
        <v>362.96</v>
      </c>
      <c r="G123" s="69">
        <v>362.956250399</v>
      </c>
      <c r="H123" s="50">
        <f t="shared" si="57"/>
        <v>3.7496009999813396E-3</v>
      </c>
      <c r="I123" s="48">
        <v>75</v>
      </c>
      <c r="J123" s="52">
        <v>0</v>
      </c>
      <c r="K123" s="53">
        <f t="shared" si="58"/>
        <v>75</v>
      </c>
      <c r="L123" s="48">
        <v>326</v>
      </c>
      <c r="M123" s="70">
        <v>326</v>
      </c>
      <c r="N123" s="53">
        <f t="shared" si="59"/>
        <v>0</v>
      </c>
    </row>
    <row r="124" spans="1:14" s="89" customFormat="1" ht="15">
      <c r="A124" s="42"/>
      <c r="B124" s="55"/>
      <c r="C124" s="56">
        <f>C119+C120+C121+C122+C123</f>
        <v>1318.6100000000001</v>
      </c>
      <c r="D124" s="57">
        <f>D119+D120+D121+D122+D123</f>
        <v>1430.917124588455</v>
      </c>
      <c r="E124" s="58">
        <f t="shared" si="56"/>
        <v>-112.30712458845483</v>
      </c>
      <c r="F124" s="56">
        <f>F119+F120+F121+F122+F123</f>
        <v>1600.26</v>
      </c>
      <c r="G124" s="57">
        <f>G119+G120+G121+G122+G123</f>
        <v>1600.2598618139953</v>
      </c>
      <c r="H124" s="58">
        <f t="shared" si="57"/>
        <v>1.3818600473314291E-4</v>
      </c>
      <c r="I124" s="56">
        <f>I119+I120+I121+I122+I123</f>
        <v>130649</v>
      </c>
      <c r="J124" s="59">
        <f>J119+J120+J121+J122+J123</f>
        <v>131213</v>
      </c>
      <c r="K124" s="60">
        <f t="shared" si="58"/>
        <v>-564</v>
      </c>
      <c r="L124" s="56">
        <f>L119+L120+L121+L122+L123</f>
        <v>164050</v>
      </c>
      <c r="M124" s="59">
        <f>M119+M120+M121+M122+M123</f>
        <v>164050</v>
      </c>
      <c r="N124" s="60">
        <f t="shared" si="59"/>
        <v>0</v>
      </c>
    </row>
    <row r="125" spans="1:14" s="88" customFormat="1">
      <c r="A125" s="46"/>
      <c r="B125" s="47"/>
      <c r="C125" s="48"/>
      <c r="D125" s="49"/>
      <c r="E125" s="50"/>
      <c r="F125" s="48"/>
      <c r="G125" s="69"/>
      <c r="H125" s="50"/>
      <c r="I125" s="48"/>
      <c r="J125" s="52"/>
      <c r="K125" s="53"/>
      <c r="L125" s="48"/>
      <c r="M125" s="70"/>
      <c r="N125" s="53"/>
    </row>
    <row r="126" spans="1:14" s="89" customFormat="1" ht="15">
      <c r="A126" s="42">
        <v>16</v>
      </c>
      <c r="B126" s="43" t="s">
        <v>19</v>
      </c>
      <c r="C126" s="48"/>
      <c r="D126" s="44"/>
      <c r="E126" s="61"/>
      <c r="F126" s="48"/>
      <c r="G126" s="44"/>
      <c r="H126" s="61"/>
      <c r="I126" s="48"/>
      <c r="J126" s="44"/>
      <c r="K126" s="62"/>
      <c r="L126" s="48"/>
      <c r="M126" s="44"/>
      <c r="N126" s="62"/>
    </row>
    <row r="127" spans="1:14" s="88" customFormat="1">
      <c r="A127" s="46"/>
      <c r="B127" s="47" t="s">
        <v>3</v>
      </c>
      <c r="C127" s="48">
        <v>401.07</v>
      </c>
      <c r="D127" s="49">
        <v>401.07473431499966</v>
      </c>
      <c r="E127" s="50">
        <f>C127-D127</f>
        <v>-4.7343149996663669E-3</v>
      </c>
      <c r="F127" s="48">
        <v>466.77</v>
      </c>
      <c r="G127" s="51">
        <v>466.76961128699821</v>
      </c>
      <c r="H127" s="50">
        <f>F127-G127</f>
        <v>3.8871300176879231E-4</v>
      </c>
      <c r="I127" s="48">
        <v>419</v>
      </c>
      <c r="J127" s="52">
        <v>419</v>
      </c>
      <c r="K127" s="53">
        <f>I127-J127</f>
        <v>0</v>
      </c>
      <c r="L127" s="48">
        <v>442</v>
      </c>
      <c r="M127" s="54">
        <v>442</v>
      </c>
      <c r="N127" s="53">
        <f>L127-M127</f>
        <v>0</v>
      </c>
    </row>
    <row r="128" spans="1:14" s="88" customFormat="1">
      <c r="A128" s="46"/>
      <c r="B128" s="47" t="s">
        <v>4</v>
      </c>
      <c r="C128" s="48">
        <v>1243.06</v>
      </c>
      <c r="D128" s="49">
        <v>1243.0577952499998</v>
      </c>
      <c r="E128" s="50">
        <f t="shared" ref="E128:E132" si="60">C128-D128</f>
        <v>2.204750000146305E-3</v>
      </c>
      <c r="F128" s="48">
        <v>1474.65</v>
      </c>
      <c r="G128" s="51">
        <v>1474.6519825950018</v>
      </c>
      <c r="H128" s="50">
        <f t="shared" ref="H128:H132" si="61">F128-G128</f>
        <v>-1.9825950016638672E-3</v>
      </c>
      <c r="I128" s="48">
        <v>250104</v>
      </c>
      <c r="J128" s="52">
        <v>250104</v>
      </c>
      <c r="K128" s="53">
        <f t="shared" ref="K128:K132" si="62">I128-J128</f>
        <v>0</v>
      </c>
      <c r="L128" s="48">
        <v>291204</v>
      </c>
      <c r="M128" s="54">
        <v>291204</v>
      </c>
      <c r="N128" s="53">
        <f t="shared" ref="N128:N132" si="63">L128-M128</f>
        <v>0</v>
      </c>
    </row>
    <row r="129" spans="1:14" s="88" customFormat="1">
      <c r="A129" s="46"/>
      <c r="B129" s="47" t="s">
        <v>5</v>
      </c>
      <c r="C129" s="48">
        <v>173.74</v>
      </c>
      <c r="D129" s="49">
        <v>173.74242021900002</v>
      </c>
      <c r="E129" s="50">
        <f t="shared" si="60"/>
        <v>-2.4202190000153223E-3</v>
      </c>
      <c r="F129" s="48">
        <v>175.8</v>
      </c>
      <c r="G129" s="51">
        <v>175.79761869199999</v>
      </c>
      <c r="H129" s="50">
        <f t="shared" si="61"/>
        <v>2.3813080000252285E-3</v>
      </c>
      <c r="I129" s="48">
        <v>33</v>
      </c>
      <c r="J129" s="52">
        <v>33</v>
      </c>
      <c r="K129" s="53">
        <f t="shared" si="62"/>
        <v>0</v>
      </c>
      <c r="L129" s="48">
        <v>45</v>
      </c>
      <c r="M129" s="54">
        <v>45</v>
      </c>
      <c r="N129" s="53">
        <f t="shared" si="63"/>
        <v>0</v>
      </c>
    </row>
    <row r="130" spans="1:14" s="88" customFormat="1">
      <c r="A130" s="46"/>
      <c r="B130" s="47" t="s">
        <v>6</v>
      </c>
      <c r="C130" s="48">
        <v>0</v>
      </c>
      <c r="D130" s="49">
        <v>48.827270977999987</v>
      </c>
      <c r="E130" s="50">
        <f t="shared" si="60"/>
        <v>-48.827270977999987</v>
      </c>
      <c r="F130" s="48">
        <v>0</v>
      </c>
      <c r="G130" s="51">
        <v>0</v>
      </c>
      <c r="H130" s="50">
        <f t="shared" si="61"/>
        <v>0</v>
      </c>
      <c r="I130" s="48">
        <v>0</v>
      </c>
      <c r="J130" s="52">
        <v>338</v>
      </c>
      <c r="K130" s="53">
        <f t="shared" si="62"/>
        <v>-338</v>
      </c>
      <c r="L130" s="48">
        <v>0</v>
      </c>
      <c r="M130" s="54">
        <v>0</v>
      </c>
      <c r="N130" s="53">
        <f t="shared" si="63"/>
        <v>0</v>
      </c>
    </row>
    <row r="131" spans="1:14" s="88" customFormat="1">
      <c r="A131" s="46"/>
      <c r="B131" s="47" t="s">
        <v>25</v>
      </c>
      <c r="C131" s="48">
        <v>48.83</v>
      </c>
      <c r="D131" s="49">
        <v>0</v>
      </c>
      <c r="E131" s="50">
        <f t="shared" si="60"/>
        <v>48.83</v>
      </c>
      <c r="F131" s="48">
        <v>31.55</v>
      </c>
      <c r="G131" s="51">
        <v>31.545535529000002</v>
      </c>
      <c r="H131" s="50">
        <f t="shared" si="61"/>
        <v>4.4644709999985821E-3</v>
      </c>
      <c r="I131" s="48">
        <v>338</v>
      </c>
      <c r="J131" s="52">
        <v>0</v>
      </c>
      <c r="K131" s="53">
        <f t="shared" si="62"/>
        <v>338</v>
      </c>
      <c r="L131" s="48">
        <v>289</v>
      </c>
      <c r="M131" s="54">
        <v>289</v>
      </c>
      <c r="N131" s="53">
        <f t="shared" si="63"/>
        <v>0</v>
      </c>
    </row>
    <row r="132" spans="1:14" s="89" customFormat="1" ht="15">
      <c r="A132" s="42"/>
      <c r="B132" s="55"/>
      <c r="C132" s="56">
        <f>C127+C128+C129+C130+C131</f>
        <v>1866.6999999999998</v>
      </c>
      <c r="D132" s="57">
        <f>D127+D128+D129+D130+D131</f>
        <v>1866.7022207619993</v>
      </c>
      <c r="E132" s="58">
        <f t="shared" si="60"/>
        <v>-2.2207619995242567E-3</v>
      </c>
      <c r="F132" s="56">
        <f>F127+F128+F129+F130+F131</f>
        <v>2148.7700000000004</v>
      </c>
      <c r="G132" s="57">
        <f>G127+G128+G129+G130+G131</f>
        <v>2148.7647481029999</v>
      </c>
      <c r="H132" s="58">
        <f t="shared" si="61"/>
        <v>5.2518970005621668E-3</v>
      </c>
      <c r="I132" s="56">
        <f>I127+I128+I129+I130+I131</f>
        <v>250894</v>
      </c>
      <c r="J132" s="59">
        <f>J127+J128+J129+J130+J131</f>
        <v>250894</v>
      </c>
      <c r="K132" s="60">
        <f t="shared" si="62"/>
        <v>0</v>
      </c>
      <c r="L132" s="56">
        <f>L127+L128+L129+L130+L131</f>
        <v>291980</v>
      </c>
      <c r="M132" s="59">
        <f>M127+M128+M129+M130+M131</f>
        <v>291980</v>
      </c>
      <c r="N132" s="60">
        <f t="shared" si="63"/>
        <v>0</v>
      </c>
    </row>
    <row r="133" spans="1:14" s="88" customFormat="1">
      <c r="A133" s="46"/>
      <c r="B133" s="47"/>
      <c r="C133" s="48"/>
      <c r="D133" s="49"/>
      <c r="E133" s="50"/>
      <c r="F133" s="48"/>
      <c r="G133" s="51"/>
      <c r="H133" s="50"/>
      <c r="I133" s="48"/>
      <c r="J133" s="52"/>
      <c r="K133" s="53"/>
      <c r="L133" s="48"/>
      <c r="M133" s="54"/>
      <c r="N133" s="53"/>
    </row>
    <row r="134" spans="1:14" s="89" customFormat="1" ht="15">
      <c r="A134" s="42">
        <v>17</v>
      </c>
      <c r="B134" s="43" t="s">
        <v>21</v>
      </c>
      <c r="C134" s="48"/>
      <c r="D134" s="44"/>
      <c r="E134" s="61"/>
      <c r="F134" s="48"/>
      <c r="G134" s="44"/>
      <c r="H134" s="61"/>
      <c r="I134" s="48"/>
      <c r="J134" s="44"/>
      <c r="K134" s="62"/>
      <c r="L134" s="48"/>
      <c r="M134" s="44"/>
      <c r="N134" s="62"/>
    </row>
    <row r="135" spans="1:14" s="88" customFormat="1">
      <c r="A135" s="46"/>
      <c r="B135" s="47" t="s">
        <v>3</v>
      </c>
      <c r="C135" s="48">
        <v>10.27</v>
      </c>
      <c r="D135" s="49">
        <v>10.26544537</v>
      </c>
      <c r="E135" s="50">
        <f>C135-D135</f>
        <v>4.5546299999994488E-3</v>
      </c>
      <c r="F135" s="48">
        <v>24.91</v>
      </c>
      <c r="G135" s="51">
        <v>24.913108349999998</v>
      </c>
      <c r="H135" s="50">
        <f>F135-G135</f>
        <v>-3.1083499999979836E-3</v>
      </c>
      <c r="I135" s="48">
        <v>240</v>
      </c>
      <c r="J135" s="52">
        <v>240</v>
      </c>
      <c r="K135" s="53">
        <f>I135-J135</f>
        <v>0</v>
      </c>
      <c r="L135" s="48">
        <v>555</v>
      </c>
      <c r="M135" s="54">
        <v>555</v>
      </c>
      <c r="N135" s="53">
        <f>L135-M135</f>
        <v>0</v>
      </c>
    </row>
    <row r="136" spans="1:14" s="88" customFormat="1">
      <c r="A136" s="46"/>
      <c r="B136" s="47" t="s">
        <v>4</v>
      </c>
      <c r="C136" s="48">
        <v>522.42999999999995</v>
      </c>
      <c r="D136" s="49">
        <v>522.43078929599994</v>
      </c>
      <c r="E136" s="50">
        <f t="shared" ref="E136:E140" si="64">C136-D136</f>
        <v>-7.892959999935556E-4</v>
      </c>
      <c r="F136" s="48">
        <v>644.84</v>
      </c>
      <c r="G136" s="51">
        <v>644.84141017099989</v>
      </c>
      <c r="H136" s="50">
        <f t="shared" ref="H136:H140" si="65">F136-G136</f>
        <v>-1.4101709998612932E-3</v>
      </c>
      <c r="I136" s="48">
        <v>120787</v>
      </c>
      <c r="J136" s="52">
        <v>120787</v>
      </c>
      <c r="K136" s="53">
        <f t="shared" ref="K136:K140" si="66">I136-J136</f>
        <v>0</v>
      </c>
      <c r="L136" s="48">
        <v>126219</v>
      </c>
      <c r="M136" s="54">
        <v>126219</v>
      </c>
      <c r="N136" s="53">
        <f t="shared" ref="N136:N140" si="67">L136-M136</f>
        <v>0</v>
      </c>
    </row>
    <row r="137" spans="1:14" s="88" customFormat="1">
      <c r="A137" s="46"/>
      <c r="B137" s="47" t="s">
        <v>5</v>
      </c>
      <c r="C137" s="48">
        <v>29.16</v>
      </c>
      <c r="D137" s="49">
        <v>29.155052188999999</v>
      </c>
      <c r="E137" s="50">
        <f t="shared" si="64"/>
        <v>4.9478110000009679E-3</v>
      </c>
      <c r="F137" s="48">
        <v>71.709999999999994</v>
      </c>
      <c r="G137" s="51">
        <v>71.705951900000002</v>
      </c>
      <c r="H137" s="50">
        <f t="shared" si="65"/>
        <v>4.0480999999914502E-3</v>
      </c>
      <c r="I137" s="48">
        <v>0</v>
      </c>
      <c r="J137" s="52">
        <v>0</v>
      </c>
      <c r="K137" s="53">
        <f t="shared" si="66"/>
        <v>0</v>
      </c>
      <c r="L137" s="48">
        <v>0</v>
      </c>
      <c r="M137" s="54">
        <v>0</v>
      </c>
      <c r="N137" s="53">
        <f t="shared" si="67"/>
        <v>0</v>
      </c>
    </row>
    <row r="138" spans="1:14" s="88" customFormat="1">
      <c r="A138" s="46"/>
      <c r="B138" s="47" t="s">
        <v>6</v>
      </c>
      <c r="C138" s="48">
        <v>3.28</v>
      </c>
      <c r="D138" s="49">
        <v>38.052826603</v>
      </c>
      <c r="E138" s="50">
        <f t="shared" si="64"/>
        <v>-34.772826602999999</v>
      </c>
      <c r="F138" s="48">
        <v>1.71</v>
      </c>
      <c r="G138" s="51">
        <v>1.7067108739999997</v>
      </c>
      <c r="H138" s="50">
        <f t="shared" si="65"/>
        <v>3.2891260000003086E-3</v>
      </c>
      <c r="I138" s="48">
        <v>120</v>
      </c>
      <c r="J138" s="52">
        <v>120</v>
      </c>
      <c r="K138" s="53">
        <f t="shared" si="66"/>
        <v>0</v>
      </c>
      <c r="L138" s="48">
        <v>81</v>
      </c>
      <c r="M138" s="54">
        <v>81</v>
      </c>
      <c r="N138" s="53">
        <f t="shared" si="67"/>
        <v>0</v>
      </c>
    </row>
    <row r="139" spans="1:14" s="88" customFormat="1">
      <c r="A139" s="46"/>
      <c r="B139" s="47" t="s">
        <v>25</v>
      </c>
      <c r="C139" s="48">
        <v>34.78</v>
      </c>
      <c r="D139" s="49">
        <v>0</v>
      </c>
      <c r="E139" s="50">
        <f t="shared" si="64"/>
        <v>34.78</v>
      </c>
      <c r="F139" s="48">
        <v>19.78</v>
      </c>
      <c r="G139" s="51">
        <v>19.776672927</v>
      </c>
      <c r="H139" s="50">
        <f t="shared" si="65"/>
        <v>3.327073000001235E-3</v>
      </c>
      <c r="I139" s="48">
        <v>0</v>
      </c>
      <c r="J139" s="52">
        <v>0</v>
      </c>
      <c r="K139" s="53">
        <f t="shared" si="66"/>
        <v>0</v>
      </c>
      <c r="L139" s="48">
        <v>0</v>
      </c>
      <c r="M139" s="54">
        <v>0</v>
      </c>
      <c r="N139" s="53">
        <f t="shared" si="67"/>
        <v>0</v>
      </c>
    </row>
    <row r="140" spans="1:14" s="89" customFormat="1" ht="15">
      <c r="A140" s="42"/>
      <c r="B140" s="55"/>
      <c r="C140" s="56">
        <f>C135+C136+C137+C138+C139</f>
        <v>599.91999999999985</v>
      </c>
      <c r="D140" s="57">
        <f>D135+D136+D137+D138+D139</f>
        <v>599.90411345799987</v>
      </c>
      <c r="E140" s="58">
        <f t="shared" si="64"/>
        <v>1.5886541999975634E-2</v>
      </c>
      <c r="F140" s="56">
        <f>F135+F136+F137+F138+F139</f>
        <v>762.95</v>
      </c>
      <c r="G140" s="57">
        <f>G135+G136+G137+G138+G139</f>
        <v>762.94385422199991</v>
      </c>
      <c r="H140" s="58">
        <f t="shared" si="65"/>
        <v>6.1457780001319406E-3</v>
      </c>
      <c r="I140" s="56">
        <f>I135+I136+I137+I138+I139</f>
        <v>121147</v>
      </c>
      <c r="J140" s="59">
        <f>J135+J136+J137+J138+J139</f>
        <v>121147</v>
      </c>
      <c r="K140" s="60">
        <f t="shared" si="66"/>
        <v>0</v>
      </c>
      <c r="L140" s="56">
        <f>L135+L136+L137+L138+L139</f>
        <v>126855</v>
      </c>
      <c r="M140" s="59">
        <f>M135+M136+M137+M138+M139</f>
        <v>126855</v>
      </c>
      <c r="N140" s="60">
        <f t="shared" si="67"/>
        <v>0</v>
      </c>
    </row>
    <row r="141" spans="1:14" s="88" customFormat="1">
      <c r="A141" s="46"/>
      <c r="B141" s="47"/>
      <c r="C141" s="48"/>
      <c r="D141" s="49"/>
      <c r="E141" s="50"/>
      <c r="F141" s="48"/>
      <c r="G141" s="51"/>
      <c r="H141" s="50"/>
      <c r="I141" s="48"/>
      <c r="J141" s="52"/>
      <c r="K141" s="53"/>
      <c r="L141" s="48"/>
      <c r="M141" s="54"/>
      <c r="N141" s="53"/>
    </row>
    <row r="142" spans="1:14" s="89" customFormat="1" ht="15">
      <c r="A142" s="42">
        <v>18</v>
      </c>
      <c r="B142" s="43" t="s">
        <v>40</v>
      </c>
      <c r="C142" s="48"/>
      <c r="D142" s="44"/>
      <c r="E142" s="61"/>
      <c r="F142" s="48"/>
      <c r="G142" s="44"/>
      <c r="H142" s="61"/>
      <c r="I142" s="48"/>
      <c r="J142" s="44"/>
      <c r="K142" s="62"/>
      <c r="L142" s="48"/>
      <c r="M142" s="44"/>
      <c r="N142" s="62"/>
    </row>
    <row r="143" spans="1:14" s="90" customFormat="1" ht="14.25" customHeight="1">
      <c r="A143" s="46"/>
      <c r="B143" s="47" t="s">
        <v>3</v>
      </c>
      <c r="C143" s="48">
        <v>15.13</v>
      </c>
      <c r="D143" s="49">
        <v>15.1291859</v>
      </c>
      <c r="E143" s="50">
        <f>C143-D143</f>
        <v>8.1410000000126104E-4</v>
      </c>
      <c r="F143" s="48">
        <v>12.08</v>
      </c>
      <c r="G143" s="51">
        <v>12.078252995</v>
      </c>
      <c r="H143" s="50">
        <f>F143-G143</f>
        <v>1.7470050000003567E-3</v>
      </c>
      <c r="I143" s="48">
        <v>642</v>
      </c>
      <c r="J143" s="52">
        <v>642</v>
      </c>
      <c r="K143" s="53">
        <f>I143-J143</f>
        <v>0</v>
      </c>
      <c r="L143" s="48">
        <v>546</v>
      </c>
      <c r="M143" s="54">
        <v>546</v>
      </c>
      <c r="N143" s="53">
        <f>L143-M143</f>
        <v>0</v>
      </c>
    </row>
    <row r="144" spans="1:14" s="88" customFormat="1">
      <c r="A144" s="46"/>
      <c r="B144" s="47" t="s">
        <v>4</v>
      </c>
      <c r="C144" s="48">
        <v>371.89</v>
      </c>
      <c r="D144" s="49">
        <v>371.88720895500001</v>
      </c>
      <c r="E144" s="50">
        <f t="shared" ref="E144:E148" si="68">C144-D144</f>
        <v>2.7910449999808407E-3</v>
      </c>
      <c r="F144" s="48">
        <v>390.9</v>
      </c>
      <c r="G144" s="63">
        <v>390.89979542400005</v>
      </c>
      <c r="H144" s="50">
        <f t="shared" ref="H144:H148" si="69">F144-G144</f>
        <v>2.045759999305119E-4</v>
      </c>
      <c r="I144" s="48">
        <v>158221</v>
      </c>
      <c r="J144" s="52">
        <v>158221</v>
      </c>
      <c r="K144" s="53">
        <f t="shared" ref="K144:K148" si="70">I144-J144</f>
        <v>0</v>
      </c>
      <c r="L144" s="48">
        <v>125811</v>
      </c>
      <c r="M144" s="64">
        <v>125811</v>
      </c>
      <c r="N144" s="53">
        <f t="shared" ref="N144:N148" si="71">L144-M144</f>
        <v>0</v>
      </c>
    </row>
    <row r="145" spans="1:14" s="88" customFormat="1">
      <c r="A145" s="46"/>
      <c r="B145" s="47" t="s">
        <v>5</v>
      </c>
      <c r="C145" s="48">
        <v>12.81</v>
      </c>
      <c r="D145" s="49">
        <v>53.834943136870706</v>
      </c>
      <c r="E145" s="50">
        <f t="shared" si="68"/>
        <v>-41.024943136870704</v>
      </c>
      <c r="F145" s="48">
        <v>17.899999999999999</v>
      </c>
      <c r="G145" s="51">
        <v>17.901928994608696</v>
      </c>
      <c r="H145" s="50">
        <f t="shared" si="69"/>
        <v>-1.9289946086971099E-3</v>
      </c>
      <c r="I145" s="48">
        <v>0</v>
      </c>
      <c r="J145" s="52">
        <v>96</v>
      </c>
      <c r="K145" s="53">
        <f t="shared" si="70"/>
        <v>-96</v>
      </c>
      <c r="L145" s="48">
        <v>2</v>
      </c>
      <c r="M145" s="54">
        <v>2</v>
      </c>
      <c r="N145" s="53">
        <f t="shared" si="71"/>
        <v>0</v>
      </c>
    </row>
    <row r="146" spans="1:14" s="88" customFormat="1">
      <c r="A146" s="46"/>
      <c r="B146" s="47" t="s">
        <v>6</v>
      </c>
      <c r="C146" s="48">
        <v>204.53</v>
      </c>
      <c r="D146" s="49">
        <v>204.52759419806017</v>
      </c>
      <c r="E146" s="50">
        <f t="shared" si="68"/>
        <v>2.4058019398296437E-3</v>
      </c>
      <c r="F146" s="48">
        <v>65.48</v>
      </c>
      <c r="G146" s="51">
        <v>65.484804443270008</v>
      </c>
      <c r="H146" s="50">
        <f t="shared" si="69"/>
        <v>-4.8044432700038442E-3</v>
      </c>
      <c r="I146" s="48">
        <v>26</v>
      </c>
      <c r="J146" s="52">
        <v>26</v>
      </c>
      <c r="K146" s="53">
        <f t="shared" si="70"/>
        <v>0</v>
      </c>
      <c r="L146" s="48">
        <v>24</v>
      </c>
      <c r="M146" s="54">
        <v>24</v>
      </c>
      <c r="N146" s="53">
        <f t="shared" si="71"/>
        <v>0</v>
      </c>
    </row>
    <row r="147" spans="1:14" s="88" customFormat="1">
      <c r="A147" s="46"/>
      <c r="B147" s="47" t="s">
        <v>25</v>
      </c>
      <c r="C147" s="48">
        <v>41.02</v>
      </c>
      <c r="D147" s="49">
        <v>0</v>
      </c>
      <c r="E147" s="50">
        <f t="shared" si="68"/>
        <v>41.02</v>
      </c>
      <c r="F147" s="48">
        <v>15.26</v>
      </c>
      <c r="G147" s="51">
        <v>15.262284471999999</v>
      </c>
      <c r="H147" s="50">
        <f t="shared" si="69"/>
        <v>-2.2844719999994823E-3</v>
      </c>
      <c r="I147" s="48">
        <v>96</v>
      </c>
      <c r="J147" s="52">
        <v>0</v>
      </c>
      <c r="K147" s="53">
        <f t="shared" si="70"/>
        <v>96</v>
      </c>
      <c r="L147" s="48">
        <v>58</v>
      </c>
      <c r="M147" s="54">
        <v>58</v>
      </c>
      <c r="N147" s="53">
        <f t="shared" si="71"/>
        <v>0</v>
      </c>
    </row>
    <row r="148" spans="1:14" s="89" customFormat="1" ht="15">
      <c r="A148" s="42"/>
      <c r="B148" s="55"/>
      <c r="C148" s="56">
        <f>C143+C144+C145+C146+C147</f>
        <v>645.38</v>
      </c>
      <c r="D148" s="57">
        <f>D143+D144+D145+D146+D147</f>
        <v>645.37893218993088</v>
      </c>
      <c r="E148" s="58">
        <f t="shared" si="68"/>
        <v>1.0678100691166037E-3</v>
      </c>
      <c r="F148" s="56">
        <f>F143+F144+F145+F146+F147</f>
        <v>501.61999999999995</v>
      </c>
      <c r="G148" s="57">
        <f>G143+G144+G145+G146+G147</f>
        <v>501.6270663288787</v>
      </c>
      <c r="H148" s="58">
        <f t="shared" si="69"/>
        <v>-7.0663288787500278E-3</v>
      </c>
      <c r="I148" s="56">
        <f>I143+I144+I145+I146+I147</f>
        <v>158985</v>
      </c>
      <c r="J148" s="59">
        <f>J143+J144+J145+J146+J147</f>
        <v>158985</v>
      </c>
      <c r="K148" s="60">
        <f t="shared" si="70"/>
        <v>0</v>
      </c>
      <c r="L148" s="56">
        <f>L143+L144+L145+L146+L147</f>
        <v>126441</v>
      </c>
      <c r="M148" s="59">
        <f>M143+M144+M145+M146+M147</f>
        <v>126441</v>
      </c>
      <c r="N148" s="60">
        <f t="shared" si="71"/>
        <v>0</v>
      </c>
    </row>
    <row r="149" spans="1:14" s="88" customFormat="1">
      <c r="A149" s="46"/>
      <c r="B149" s="47"/>
      <c r="C149" s="48"/>
      <c r="D149" s="49"/>
      <c r="E149" s="50"/>
      <c r="F149" s="48"/>
      <c r="G149" s="51"/>
      <c r="H149" s="50"/>
      <c r="I149" s="48"/>
      <c r="J149" s="52"/>
      <c r="K149" s="53"/>
      <c r="L149" s="48"/>
      <c r="M149" s="54"/>
      <c r="N149" s="53"/>
    </row>
    <row r="150" spans="1:14" s="89" customFormat="1" ht="15">
      <c r="A150" s="42">
        <v>19</v>
      </c>
      <c r="B150" s="43" t="s">
        <v>12</v>
      </c>
      <c r="C150" s="48"/>
      <c r="D150" s="44"/>
      <c r="E150" s="61"/>
      <c r="F150" s="48"/>
      <c r="G150" s="44"/>
      <c r="H150" s="61"/>
      <c r="I150" s="48"/>
      <c r="J150" s="44"/>
      <c r="K150" s="62"/>
      <c r="L150" s="48"/>
      <c r="M150" s="44"/>
      <c r="N150" s="62"/>
    </row>
    <row r="151" spans="1:14" s="88" customFormat="1">
      <c r="A151" s="46"/>
      <c r="B151" s="47" t="s">
        <v>3</v>
      </c>
      <c r="C151" s="48">
        <v>9.68</v>
      </c>
      <c r="D151" s="49">
        <v>9.6802297999999993</v>
      </c>
      <c r="E151" s="50">
        <f>C151-D151</f>
        <v>-2.2979999999961365E-4</v>
      </c>
      <c r="F151" s="48">
        <v>1.98</v>
      </c>
      <c r="G151" s="51">
        <v>1.9033826999999999</v>
      </c>
      <c r="H151" s="50">
        <f>F151-G151</f>
        <v>7.661730000000011E-2</v>
      </c>
      <c r="I151" s="48">
        <v>2014</v>
      </c>
      <c r="J151" s="52">
        <v>2014</v>
      </c>
      <c r="K151" s="53">
        <f>I151-J151</f>
        <v>0</v>
      </c>
      <c r="L151" s="48">
        <v>374</v>
      </c>
      <c r="M151" s="54">
        <v>366</v>
      </c>
      <c r="N151" s="53">
        <f>L151-M151</f>
        <v>8</v>
      </c>
    </row>
    <row r="152" spans="1:14" s="88" customFormat="1">
      <c r="A152" s="46"/>
      <c r="B152" s="47" t="s">
        <v>4</v>
      </c>
      <c r="C152" s="48">
        <v>5.81</v>
      </c>
      <c r="D152" s="49">
        <v>5.8050126999999998</v>
      </c>
      <c r="E152" s="50">
        <f t="shared" ref="E152:E156" si="72">C152-D152</f>
        <v>4.9872999999998058E-3</v>
      </c>
      <c r="F152" s="48">
        <v>1.37</v>
      </c>
      <c r="G152" s="51">
        <v>2.0175369999999999</v>
      </c>
      <c r="H152" s="50">
        <f t="shared" ref="H152:H156" si="73">F152-G152</f>
        <v>-0.64753699999999981</v>
      </c>
      <c r="I152" s="48">
        <v>5307</v>
      </c>
      <c r="J152" s="52">
        <v>5307</v>
      </c>
      <c r="K152" s="53">
        <f t="shared" ref="K152:K156" si="74">I152-J152</f>
        <v>0</v>
      </c>
      <c r="L152" s="48">
        <v>1261</v>
      </c>
      <c r="M152" s="54">
        <v>1256</v>
      </c>
      <c r="N152" s="53">
        <f t="shared" ref="N152:N156" si="75">L152-M152</f>
        <v>5</v>
      </c>
    </row>
    <row r="153" spans="1:14" s="88" customFormat="1">
      <c r="A153" s="46"/>
      <c r="B153" s="47" t="s">
        <v>5</v>
      </c>
      <c r="C153" s="48">
        <v>0</v>
      </c>
      <c r="D153" s="49">
        <v>0</v>
      </c>
      <c r="E153" s="50">
        <f t="shared" si="72"/>
        <v>0</v>
      </c>
      <c r="F153" s="48">
        <v>0</v>
      </c>
      <c r="G153" s="51">
        <v>0</v>
      </c>
      <c r="H153" s="50">
        <f t="shared" si="73"/>
        <v>0</v>
      </c>
      <c r="I153" s="48">
        <v>0</v>
      </c>
      <c r="J153" s="52">
        <v>0</v>
      </c>
      <c r="K153" s="53">
        <f t="shared" si="74"/>
        <v>0</v>
      </c>
      <c r="L153" s="48">
        <v>0</v>
      </c>
      <c r="M153" s="54">
        <v>0</v>
      </c>
      <c r="N153" s="53">
        <f t="shared" si="75"/>
        <v>0</v>
      </c>
    </row>
    <row r="154" spans="1:14" s="88" customFormat="1">
      <c r="A154" s="46"/>
      <c r="B154" s="47" t="s">
        <v>6</v>
      </c>
      <c r="C154" s="48">
        <v>0</v>
      </c>
      <c r="D154" s="73">
        <v>0</v>
      </c>
      <c r="E154" s="50">
        <f t="shared" si="72"/>
        <v>0</v>
      </c>
      <c r="F154" s="48">
        <v>0</v>
      </c>
      <c r="G154" s="63">
        <v>0</v>
      </c>
      <c r="H154" s="50">
        <f t="shared" si="73"/>
        <v>0</v>
      </c>
      <c r="I154" s="48">
        <v>0</v>
      </c>
      <c r="J154" s="74">
        <v>0</v>
      </c>
      <c r="K154" s="53">
        <f t="shared" si="74"/>
        <v>0</v>
      </c>
      <c r="L154" s="48">
        <v>0</v>
      </c>
      <c r="M154" s="64">
        <v>0</v>
      </c>
      <c r="N154" s="53">
        <f t="shared" si="75"/>
        <v>0</v>
      </c>
    </row>
    <row r="155" spans="1:14" s="88" customFormat="1">
      <c r="A155" s="46"/>
      <c r="B155" s="47" t="s">
        <v>25</v>
      </c>
      <c r="C155" s="48">
        <v>0</v>
      </c>
      <c r="D155" s="73">
        <v>0</v>
      </c>
      <c r="E155" s="50">
        <f t="shared" si="72"/>
        <v>0</v>
      </c>
      <c r="F155" s="48">
        <v>0</v>
      </c>
      <c r="G155" s="51">
        <v>0</v>
      </c>
      <c r="H155" s="50">
        <f t="shared" si="73"/>
        <v>0</v>
      </c>
      <c r="I155" s="48">
        <v>0</v>
      </c>
      <c r="J155" s="74">
        <v>0</v>
      </c>
      <c r="K155" s="53">
        <f t="shared" si="74"/>
        <v>0</v>
      </c>
      <c r="L155" s="48">
        <v>0</v>
      </c>
      <c r="M155" s="54">
        <v>0</v>
      </c>
      <c r="N155" s="53">
        <f t="shared" si="75"/>
        <v>0</v>
      </c>
    </row>
    <row r="156" spans="1:14" s="89" customFormat="1" ht="15">
      <c r="A156" s="42"/>
      <c r="B156" s="55"/>
      <c r="C156" s="56">
        <f>C151+C152+C153+C154+C155</f>
        <v>15.489999999999998</v>
      </c>
      <c r="D156" s="57">
        <f>D151+D152+D153+D154+D155</f>
        <v>15.485242499999998</v>
      </c>
      <c r="E156" s="58">
        <f t="shared" si="72"/>
        <v>4.7575000000001921E-3</v>
      </c>
      <c r="F156" s="56">
        <f>F151+F152+F153+F154+F155</f>
        <v>3.35</v>
      </c>
      <c r="G156" s="57">
        <f>G151+G152+G153+G154+G155</f>
        <v>3.9209196999999998</v>
      </c>
      <c r="H156" s="58">
        <f t="shared" si="73"/>
        <v>-0.5709196999999997</v>
      </c>
      <c r="I156" s="56">
        <f>I151+I152+I153+I154+I155</f>
        <v>7321</v>
      </c>
      <c r="J156" s="59">
        <f>J151+J152+J153+J154+J155</f>
        <v>7321</v>
      </c>
      <c r="K156" s="60">
        <f t="shared" si="74"/>
        <v>0</v>
      </c>
      <c r="L156" s="56">
        <f>L151+L152+L153+L154+L155</f>
        <v>1635</v>
      </c>
      <c r="M156" s="59">
        <f>M151+M152+M153+M154+M155</f>
        <v>1622</v>
      </c>
      <c r="N156" s="60">
        <f t="shared" si="75"/>
        <v>13</v>
      </c>
    </row>
    <row r="157" spans="1:14" s="88" customFormat="1">
      <c r="A157" s="46"/>
      <c r="B157" s="47"/>
      <c r="C157" s="48"/>
      <c r="D157" s="73"/>
      <c r="E157" s="86"/>
      <c r="F157" s="48"/>
      <c r="G157" s="51"/>
      <c r="H157" s="86"/>
      <c r="I157" s="48"/>
      <c r="J157" s="74"/>
      <c r="K157" s="87"/>
      <c r="L157" s="48"/>
      <c r="M157" s="54"/>
      <c r="N157" s="87"/>
    </row>
    <row r="158" spans="1:14" s="89" customFormat="1" ht="15">
      <c r="A158" s="91">
        <v>20</v>
      </c>
      <c r="B158" s="43" t="s">
        <v>7</v>
      </c>
      <c r="C158" s="48"/>
      <c r="D158" s="44"/>
      <c r="E158" s="61"/>
      <c r="F158" s="48"/>
      <c r="G158" s="44"/>
      <c r="H158" s="61"/>
      <c r="I158" s="48"/>
      <c r="J158" s="44"/>
      <c r="K158" s="62"/>
      <c r="L158" s="48"/>
      <c r="M158" s="44"/>
      <c r="N158" s="62"/>
    </row>
    <row r="159" spans="1:14" s="88" customFormat="1">
      <c r="A159" s="92"/>
      <c r="B159" s="47" t="s">
        <v>3</v>
      </c>
      <c r="C159" s="48">
        <v>345.32</v>
      </c>
      <c r="D159" s="49">
        <v>345.32051944199992</v>
      </c>
      <c r="E159" s="50">
        <f>C159-D159</f>
        <v>-5.1944199992703943E-4</v>
      </c>
      <c r="F159" s="48">
        <v>405.49</v>
      </c>
      <c r="G159" s="51">
        <v>405.49003768999978</v>
      </c>
      <c r="H159" s="50">
        <f>F159-G159</f>
        <v>-3.7689999771828298E-5</v>
      </c>
      <c r="I159" s="48">
        <v>15427</v>
      </c>
      <c r="J159" s="52">
        <v>15427</v>
      </c>
      <c r="K159" s="53">
        <f>I159-J159</f>
        <v>0</v>
      </c>
      <c r="L159" s="48">
        <v>13048</v>
      </c>
      <c r="M159" s="54">
        <v>13048</v>
      </c>
      <c r="N159" s="53">
        <f>L159-M159</f>
        <v>0</v>
      </c>
    </row>
    <row r="160" spans="1:14" s="88" customFormat="1">
      <c r="A160" s="92"/>
      <c r="B160" s="47" t="s">
        <v>4</v>
      </c>
      <c r="C160" s="48">
        <v>2914.3</v>
      </c>
      <c r="D160" s="49">
        <v>2914.3009764762996</v>
      </c>
      <c r="E160" s="50">
        <f t="shared" ref="E160:E164" si="76">C160-D160</f>
        <v>-9.7647629945640801E-4</v>
      </c>
      <c r="F160" s="48">
        <v>4268.45</v>
      </c>
      <c r="G160" s="51">
        <v>4268.4488657079955</v>
      </c>
      <c r="H160" s="50">
        <f t="shared" ref="H160:H164" si="77">F160-G160</f>
        <v>1.1342920042807236E-3</v>
      </c>
      <c r="I160" s="48">
        <v>700587</v>
      </c>
      <c r="J160" s="52">
        <v>700587</v>
      </c>
      <c r="K160" s="53">
        <f t="shared" ref="K160:K164" si="78">I160-J160</f>
        <v>0</v>
      </c>
      <c r="L160" s="48">
        <v>801622</v>
      </c>
      <c r="M160" s="54">
        <v>801622</v>
      </c>
      <c r="N160" s="53">
        <f t="shared" ref="N160:N164" si="79">L160-M160</f>
        <v>0</v>
      </c>
    </row>
    <row r="161" spans="1:14" s="88" customFormat="1">
      <c r="A161" s="92"/>
      <c r="B161" s="47" t="s">
        <v>5</v>
      </c>
      <c r="C161" s="48">
        <v>2551.42</v>
      </c>
      <c r="D161" s="49">
        <v>2551.4182310599999</v>
      </c>
      <c r="E161" s="50">
        <f t="shared" si="76"/>
        <v>1.7689400001472677E-3</v>
      </c>
      <c r="F161" s="48">
        <v>983.69</v>
      </c>
      <c r="G161" s="51">
        <v>983.68971058299996</v>
      </c>
      <c r="H161" s="50">
        <f t="shared" si="77"/>
        <v>2.894170000899976E-4</v>
      </c>
      <c r="I161" s="48">
        <v>43</v>
      </c>
      <c r="J161" s="52">
        <v>43</v>
      </c>
      <c r="K161" s="53">
        <f t="shared" si="78"/>
        <v>0</v>
      </c>
      <c r="L161" s="48">
        <v>72</v>
      </c>
      <c r="M161" s="54">
        <v>72</v>
      </c>
      <c r="N161" s="53">
        <f t="shared" si="79"/>
        <v>0</v>
      </c>
    </row>
    <row r="162" spans="1:14" s="88" customFormat="1">
      <c r="A162" s="92"/>
      <c r="B162" s="47" t="s">
        <v>6</v>
      </c>
      <c r="C162" s="48">
        <v>112.05</v>
      </c>
      <c r="D162" s="49">
        <v>162.10198360700008</v>
      </c>
      <c r="E162" s="50">
        <f t="shared" si="76"/>
        <v>-50.051983607000082</v>
      </c>
      <c r="F162" s="48">
        <v>129.05000000000001</v>
      </c>
      <c r="G162" s="51">
        <v>129.05113867899991</v>
      </c>
      <c r="H162" s="50">
        <f t="shared" si="77"/>
        <v>-1.1386789998937275E-3</v>
      </c>
      <c r="I162" s="48">
        <v>2</v>
      </c>
      <c r="J162" s="52">
        <v>362</v>
      </c>
      <c r="K162" s="53">
        <f t="shared" si="78"/>
        <v>-360</v>
      </c>
      <c r="L162" s="48">
        <v>10</v>
      </c>
      <c r="M162" s="54">
        <v>10</v>
      </c>
      <c r="N162" s="53">
        <f t="shared" si="79"/>
        <v>0</v>
      </c>
    </row>
    <row r="163" spans="1:14" s="88" customFormat="1">
      <c r="A163" s="92"/>
      <c r="B163" s="47" t="s">
        <v>25</v>
      </c>
      <c r="C163" s="48">
        <v>54.06</v>
      </c>
      <c r="D163" s="49">
        <v>0</v>
      </c>
      <c r="E163" s="50">
        <f t="shared" si="76"/>
        <v>54.06</v>
      </c>
      <c r="F163" s="48">
        <v>131.24</v>
      </c>
      <c r="G163" s="51">
        <v>131.23660943699988</v>
      </c>
      <c r="H163" s="50">
        <f t="shared" si="77"/>
        <v>3.3905630001243026E-3</v>
      </c>
      <c r="I163" s="48">
        <v>360</v>
      </c>
      <c r="J163" s="52">
        <v>0</v>
      </c>
      <c r="K163" s="53">
        <f t="shared" si="78"/>
        <v>360</v>
      </c>
      <c r="L163" s="48">
        <v>766</v>
      </c>
      <c r="M163" s="54">
        <v>766</v>
      </c>
      <c r="N163" s="53">
        <f t="shared" si="79"/>
        <v>0</v>
      </c>
    </row>
    <row r="164" spans="1:14" s="89" customFormat="1" ht="15">
      <c r="A164" s="91"/>
      <c r="B164" s="55"/>
      <c r="C164" s="56">
        <f>C159+C160+C161+C162+C163</f>
        <v>5977.1500000000015</v>
      </c>
      <c r="D164" s="57">
        <f>D159+D160+D161+D162+D163</f>
        <v>5973.1417105852988</v>
      </c>
      <c r="E164" s="58">
        <f t="shared" si="76"/>
        <v>4.0082894147026309</v>
      </c>
      <c r="F164" s="56">
        <f>F159+F160+F161+F162+F163</f>
        <v>5917.9199999999992</v>
      </c>
      <c r="G164" s="57">
        <f>G159+G160+G161+G162+G163</f>
        <v>5917.9163620969948</v>
      </c>
      <c r="H164" s="58">
        <f t="shared" si="77"/>
        <v>3.637903004346299E-3</v>
      </c>
      <c r="I164" s="56">
        <f>I159+I160+I161+I162+I163</f>
        <v>716419</v>
      </c>
      <c r="J164" s="59">
        <f>J159+J160+J161+J162+J163</f>
        <v>716419</v>
      </c>
      <c r="K164" s="60">
        <f t="shared" si="78"/>
        <v>0</v>
      </c>
      <c r="L164" s="56">
        <f>L159+L160+L161+L162+L163</f>
        <v>815518</v>
      </c>
      <c r="M164" s="59">
        <f>M159+M160+M161+M162+M163</f>
        <v>815518</v>
      </c>
      <c r="N164" s="60">
        <f t="shared" si="79"/>
        <v>0</v>
      </c>
    </row>
    <row r="165" spans="1:14" s="88" customFormat="1">
      <c r="A165" s="92"/>
      <c r="B165" s="47"/>
      <c r="C165" s="48"/>
      <c r="D165" s="49"/>
      <c r="E165" s="50"/>
      <c r="F165" s="48"/>
      <c r="G165" s="51"/>
      <c r="H165" s="50"/>
      <c r="I165" s="48"/>
      <c r="J165" s="52"/>
      <c r="K165" s="53"/>
      <c r="L165" s="48"/>
      <c r="M165" s="54"/>
      <c r="N165" s="53"/>
    </row>
    <row r="166" spans="1:14" s="89" customFormat="1" ht="15">
      <c r="A166" s="91">
        <v>21</v>
      </c>
      <c r="B166" s="43" t="s">
        <v>13</v>
      </c>
      <c r="C166" s="48"/>
      <c r="D166" s="44"/>
      <c r="E166" s="61"/>
      <c r="F166" s="48"/>
      <c r="G166" s="44"/>
      <c r="H166" s="61"/>
      <c r="I166" s="48"/>
      <c r="J166" s="44"/>
      <c r="K166" s="62"/>
      <c r="L166" s="48"/>
      <c r="M166" s="44"/>
      <c r="N166" s="62"/>
    </row>
    <row r="167" spans="1:14" s="88" customFormat="1">
      <c r="A167" s="92"/>
      <c r="B167" s="47" t="s">
        <v>3</v>
      </c>
      <c r="C167" s="48">
        <v>30.23</v>
      </c>
      <c r="D167" s="49">
        <v>30.234900000000003</v>
      </c>
      <c r="E167" s="50">
        <f>C167-D167</f>
        <v>-4.900000000002791E-3</v>
      </c>
      <c r="F167" s="48">
        <v>26.57</v>
      </c>
      <c r="G167" s="51">
        <v>26.567700000000006</v>
      </c>
      <c r="H167" s="50">
        <f>F167-G167</f>
        <v>2.2999999999946397E-3</v>
      </c>
      <c r="I167" s="48">
        <v>2119</v>
      </c>
      <c r="J167" s="52">
        <v>2119</v>
      </c>
      <c r="K167" s="53">
        <f>I167-J167</f>
        <v>0</v>
      </c>
      <c r="L167" s="48">
        <v>1515</v>
      </c>
      <c r="M167" s="54">
        <v>1515</v>
      </c>
      <c r="N167" s="53">
        <f>L167-M167</f>
        <v>0</v>
      </c>
    </row>
    <row r="168" spans="1:14" s="88" customFormat="1">
      <c r="A168" s="92"/>
      <c r="B168" s="47" t="s">
        <v>4</v>
      </c>
      <c r="C168" s="48">
        <v>207.52</v>
      </c>
      <c r="D168" s="49">
        <v>207.5188</v>
      </c>
      <c r="E168" s="50">
        <f t="shared" ref="E168:E172" si="80">C168-D168</f>
        <v>1.2000000000114142E-3</v>
      </c>
      <c r="F168" s="48">
        <v>231.45</v>
      </c>
      <c r="G168" s="51">
        <v>231.44840000000005</v>
      </c>
      <c r="H168" s="50">
        <f t="shared" ref="H168:H172" si="81">F168-G168</f>
        <v>1.5999999999394277E-3</v>
      </c>
      <c r="I168" s="48">
        <v>113158</v>
      </c>
      <c r="J168" s="52">
        <v>113158</v>
      </c>
      <c r="K168" s="53">
        <f t="shared" ref="K168:K172" si="82">I168-J168</f>
        <v>0</v>
      </c>
      <c r="L168" s="48">
        <v>131001</v>
      </c>
      <c r="M168" s="54">
        <v>131001</v>
      </c>
      <c r="N168" s="53">
        <f t="shared" ref="N168:N172" si="83">L168-M168</f>
        <v>0</v>
      </c>
    </row>
    <row r="169" spans="1:14" s="88" customFormat="1" ht="14.25" customHeight="1">
      <c r="A169" s="92"/>
      <c r="B169" s="47" t="s">
        <v>5</v>
      </c>
      <c r="C169" s="48">
        <v>123.66</v>
      </c>
      <c r="D169" s="49">
        <v>123.65800638106805</v>
      </c>
      <c r="E169" s="50">
        <f t="shared" si="80"/>
        <v>1.9936189319480491E-3</v>
      </c>
      <c r="F169" s="48">
        <v>158.91999999999999</v>
      </c>
      <c r="G169" s="51">
        <v>158.91820137725421</v>
      </c>
      <c r="H169" s="50">
        <f t="shared" si="81"/>
        <v>1.798622745781131E-3</v>
      </c>
      <c r="I169" s="48">
        <v>5</v>
      </c>
      <c r="J169" s="52">
        <v>5</v>
      </c>
      <c r="K169" s="53">
        <f t="shared" si="82"/>
        <v>0</v>
      </c>
      <c r="L169" s="48">
        <v>9</v>
      </c>
      <c r="M169" s="54">
        <v>9</v>
      </c>
      <c r="N169" s="53">
        <f t="shared" si="83"/>
        <v>0</v>
      </c>
    </row>
    <row r="170" spans="1:14" s="78" customFormat="1">
      <c r="A170" s="92"/>
      <c r="B170" s="47" t="s">
        <v>6</v>
      </c>
      <c r="C170" s="48">
        <v>0</v>
      </c>
      <c r="D170" s="49">
        <v>74.981241828066061</v>
      </c>
      <c r="E170" s="50">
        <f t="shared" si="80"/>
        <v>-74.981241828066061</v>
      </c>
      <c r="F170" s="48">
        <v>0</v>
      </c>
      <c r="G170" s="51">
        <v>0</v>
      </c>
      <c r="H170" s="50">
        <f t="shared" si="81"/>
        <v>0</v>
      </c>
      <c r="I170" s="48">
        <v>0</v>
      </c>
      <c r="J170" s="52">
        <v>100</v>
      </c>
      <c r="K170" s="53">
        <f t="shared" si="82"/>
        <v>-100</v>
      </c>
      <c r="L170" s="48">
        <v>0</v>
      </c>
      <c r="M170" s="54">
        <v>0</v>
      </c>
      <c r="N170" s="53">
        <f t="shared" si="83"/>
        <v>0</v>
      </c>
    </row>
    <row r="171" spans="1:14" s="78" customFormat="1">
      <c r="A171" s="92"/>
      <c r="B171" s="47" t="s">
        <v>25</v>
      </c>
      <c r="C171" s="48">
        <v>74.98</v>
      </c>
      <c r="D171" s="49">
        <v>0</v>
      </c>
      <c r="E171" s="50">
        <f t="shared" si="80"/>
        <v>74.98</v>
      </c>
      <c r="F171" s="48">
        <v>48.62</v>
      </c>
      <c r="G171" s="51">
        <v>48.622910183138401</v>
      </c>
      <c r="H171" s="50">
        <f t="shared" si="81"/>
        <v>-2.9101831384039656E-3</v>
      </c>
      <c r="I171" s="48">
        <v>100</v>
      </c>
      <c r="J171" s="52">
        <v>0</v>
      </c>
      <c r="K171" s="53">
        <f t="shared" si="82"/>
        <v>100</v>
      </c>
      <c r="L171" s="48">
        <v>97</v>
      </c>
      <c r="M171" s="54">
        <v>97</v>
      </c>
      <c r="N171" s="53">
        <f t="shared" si="83"/>
        <v>0</v>
      </c>
    </row>
    <row r="172" spans="1:14" s="75" customFormat="1" ht="15">
      <c r="A172" s="91"/>
      <c r="B172" s="55"/>
      <c r="C172" s="56">
        <f>C167+C168+C169+C170+C171</f>
        <v>436.39</v>
      </c>
      <c r="D172" s="57">
        <f>D167+D168+D169+D170+D171</f>
        <v>436.39294820913409</v>
      </c>
      <c r="E172" s="58">
        <f t="shared" si="80"/>
        <v>-2.9482091341037631E-3</v>
      </c>
      <c r="F172" s="56">
        <f>F167+F168+F169+F170+F171</f>
        <v>465.55999999999995</v>
      </c>
      <c r="G172" s="57">
        <f>G167+G168+G169+G170+G171</f>
        <v>465.55721156039266</v>
      </c>
      <c r="H172" s="58">
        <f t="shared" si="81"/>
        <v>2.7884396072863638E-3</v>
      </c>
      <c r="I172" s="56">
        <f>I167+I168+I169+I170+I171</f>
        <v>115382</v>
      </c>
      <c r="J172" s="59">
        <f>J167+J168+J169+J170+J171</f>
        <v>115382</v>
      </c>
      <c r="K172" s="60">
        <f t="shared" si="82"/>
        <v>0</v>
      </c>
      <c r="L172" s="56">
        <f>L167+L168+L169+L170+L171</f>
        <v>132622</v>
      </c>
      <c r="M172" s="59">
        <f>M167+M168+M169+M170+M171</f>
        <v>132622</v>
      </c>
      <c r="N172" s="60">
        <f t="shared" si="83"/>
        <v>0</v>
      </c>
    </row>
    <row r="173" spans="1:14" s="78" customFormat="1">
      <c r="A173" s="92"/>
      <c r="B173" s="47"/>
      <c r="C173" s="48"/>
      <c r="D173" s="49"/>
      <c r="E173" s="50"/>
      <c r="F173" s="48"/>
      <c r="G173" s="51"/>
      <c r="H173" s="50"/>
      <c r="I173" s="48"/>
      <c r="J173" s="52"/>
      <c r="K173" s="53"/>
      <c r="L173" s="48"/>
      <c r="M173" s="54"/>
      <c r="N173" s="53"/>
    </row>
    <row r="174" spans="1:14" s="75" customFormat="1" ht="15">
      <c r="A174" s="91">
        <v>22</v>
      </c>
      <c r="B174" s="43" t="s">
        <v>41</v>
      </c>
      <c r="C174" s="48"/>
      <c r="D174" s="44"/>
      <c r="E174" s="61"/>
      <c r="F174" s="48"/>
      <c r="G174" s="44"/>
      <c r="H174" s="61"/>
      <c r="I174" s="48"/>
      <c r="J174" s="44"/>
      <c r="K174" s="62"/>
      <c r="L174" s="48"/>
      <c r="M174" s="44"/>
      <c r="N174" s="62"/>
    </row>
    <row r="175" spans="1:14" s="78" customFormat="1">
      <c r="A175" s="92"/>
      <c r="B175" s="47" t="s">
        <v>3</v>
      </c>
      <c r="C175" s="48">
        <v>26.72</v>
      </c>
      <c r="D175" s="49">
        <v>26.723076822999996</v>
      </c>
      <c r="E175" s="50">
        <f>C175-D175</f>
        <v>-3.0768229999971197E-3</v>
      </c>
      <c r="F175" s="48">
        <v>51.61</v>
      </c>
      <c r="G175" s="51">
        <v>51.605756590000013</v>
      </c>
      <c r="H175" s="50">
        <f>F175-G175</f>
        <v>4.2434099999866248E-3</v>
      </c>
      <c r="I175" s="48">
        <v>837</v>
      </c>
      <c r="J175" s="52">
        <v>837</v>
      </c>
      <c r="K175" s="53">
        <f>I175-J175</f>
        <v>0</v>
      </c>
      <c r="L175" s="48">
        <v>1330</v>
      </c>
      <c r="M175" s="54">
        <v>1330</v>
      </c>
      <c r="N175" s="53">
        <f>L175-M175</f>
        <v>0</v>
      </c>
    </row>
    <row r="176" spans="1:14" s="78" customFormat="1">
      <c r="A176" s="92"/>
      <c r="B176" s="47" t="s">
        <v>4</v>
      </c>
      <c r="C176" s="48">
        <v>251.89</v>
      </c>
      <c r="D176" s="49">
        <v>251.88701532199997</v>
      </c>
      <c r="E176" s="50">
        <f t="shared" ref="E176:E180" si="84">C176-D176</f>
        <v>2.9846780000184481E-3</v>
      </c>
      <c r="F176" s="48">
        <v>302.13</v>
      </c>
      <c r="G176" s="63">
        <v>302.12530738299995</v>
      </c>
      <c r="H176" s="50">
        <f t="shared" ref="H176:H180" si="85">F176-G176</f>
        <v>4.6926170000460843E-3</v>
      </c>
      <c r="I176" s="48">
        <v>58896</v>
      </c>
      <c r="J176" s="52">
        <v>58896</v>
      </c>
      <c r="K176" s="53">
        <f t="shared" ref="K176:K180" si="86">I176-J176</f>
        <v>0</v>
      </c>
      <c r="L176" s="48">
        <v>66416</v>
      </c>
      <c r="M176" s="64">
        <v>66416</v>
      </c>
      <c r="N176" s="53">
        <f t="shared" ref="N176:N180" si="87">L176-M176</f>
        <v>0</v>
      </c>
    </row>
    <row r="177" spans="1:14">
      <c r="A177" s="92"/>
      <c r="B177" s="47" t="s">
        <v>5</v>
      </c>
      <c r="C177" s="48">
        <v>13.39</v>
      </c>
      <c r="D177" s="49">
        <v>13.390915575000003</v>
      </c>
      <c r="E177" s="50">
        <f t="shared" si="84"/>
        <v>-9.1557500000227776E-4</v>
      </c>
      <c r="F177" s="48">
        <v>17.649999999999999</v>
      </c>
      <c r="G177" s="51">
        <v>17.652885600000001</v>
      </c>
      <c r="H177" s="50">
        <f t="shared" si="85"/>
        <v>-2.8856000000025972E-3</v>
      </c>
      <c r="I177" s="48">
        <v>1</v>
      </c>
      <c r="J177" s="52">
        <v>1</v>
      </c>
      <c r="K177" s="53">
        <f t="shared" si="86"/>
        <v>0</v>
      </c>
      <c r="L177" s="48">
        <v>0</v>
      </c>
      <c r="M177" s="54">
        <v>0</v>
      </c>
      <c r="N177" s="53">
        <f t="shared" si="87"/>
        <v>0</v>
      </c>
    </row>
    <row r="178" spans="1:14">
      <c r="A178" s="92"/>
      <c r="B178" s="47" t="s">
        <v>6</v>
      </c>
      <c r="C178" s="48">
        <v>2.33</v>
      </c>
      <c r="D178" s="49">
        <v>7.2879493210005037</v>
      </c>
      <c r="E178" s="50">
        <f t="shared" si="84"/>
        <v>-4.9579493210005037</v>
      </c>
      <c r="F178" s="48">
        <v>0.92</v>
      </c>
      <c r="G178" s="51">
        <v>0.92258253200000018</v>
      </c>
      <c r="H178" s="50">
        <f t="shared" si="85"/>
        <v>-2.5825320000001373E-3</v>
      </c>
      <c r="I178" s="48">
        <v>0</v>
      </c>
      <c r="J178" s="52">
        <v>7</v>
      </c>
      <c r="K178" s="53">
        <f t="shared" si="86"/>
        <v>-7</v>
      </c>
      <c r="L178" s="48">
        <v>0</v>
      </c>
      <c r="M178" s="54">
        <v>0</v>
      </c>
      <c r="N178" s="53">
        <f t="shared" si="87"/>
        <v>0</v>
      </c>
    </row>
    <row r="179" spans="1:14">
      <c r="A179" s="92"/>
      <c r="B179" s="47" t="s">
        <v>25</v>
      </c>
      <c r="C179" s="48">
        <v>4.96</v>
      </c>
      <c r="D179" s="49">
        <v>0</v>
      </c>
      <c r="E179" s="50">
        <f t="shared" si="84"/>
        <v>4.96</v>
      </c>
      <c r="F179" s="48">
        <v>9.9700000000000006</v>
      </c>
      <c r="G179" s="51">
        <v>9.9679008840001178</v>
      </c>
      <c r="H179" s="50">
        <f t="shared" si="85"/>
        <v>2.0991159998828834E-3</v>
      </c>
      <c r="I179" s="48">
        <v>7</v>
      </c>
      <c r="J179" s="52">
        <v>0</v>
      </c>
      <c r="K179" s="53">
        <f t="shared" si="86"/>
        <v>7</v>
      </c>
      <c r="L179" s="48">
        <v>7</v>
      </c>
      <c r="M179" s="54">
        <v>7</v>
      </c>
      <c r="N179" s="53">
        <f t="shared" si="87"/>
        <v>0</v>
      </c>
    </row>
    <row r="180" spans="1:14" s="41" customFormat="1" ht="15">
      <c r="A180" s="91"/>
      <c r="B180" s="55"/>
      <c r="C180" s="56">
        <f>C175+C176+C177+C178+C179</f>
        <v>299.28999999999996</v>
      </c>
      <c r="D180" s="57">
        <f>D175+D176+D177+D178+D179</f>
        <v>299.28895704100046</v>
      </c>
      <c r="E180" s="58">
        <f t="shared" si="84"/>
        <v>1.0429589995055721E-3</v>
      </c>
      <c r="F180" s="56">
        <f>F175+F176+F177+F178+F179</f>
        <v>382.28000000000003</v>
      </c>
      <c r="G180" s="57">
        <f>G175+G176+G177+G178+G179</f>
        <v>382.27443298900005</v>
      </c>
      <c r="H180" s="58">
        <f t="shared" si="85"/>
        <v>5.567010999982358E-3</v>
      </c>
      <c r="I180" s="56">
        <f>I175+I176+I177+I178+I179</f>
        <v>59741</v>
      </c>
      <c r="J180" s="59">
        <f>J175+J176+J177+J178+J179</f>
        <v>59741</v>
      </c>
      <c r="K180" s="60">
        <f t="shared" si="86"/>
        <v>0</v>
      </c>
      <c r="L180" s="56">
        <f>L175+L176+L177+L178+L179</f>
        <v>67753</v>
      </c>
      <c r="M180" s="59">
        <f>M175+M176+M177+M178+M179</f>
        <v>67753</v>
      </c>
      <c r="N180" s="60">
        <f t="shared" si="87"/>
        <v>0</v>
      </c>
    </row>
    <row r="181" spans="1:14">
      <c r="A181" s="92"/>
      <c r="B181" s="47"/>
      <c r="C181" s="48"/>
      <c r="D181" s="49"/>
      <c r="E181" s="50"/>
      <c r="F181" s="48"/>
      <c r="G181" s="51"/>
      <c r="H181" s="50"/>
      <c r="I181" s="48"/>
      <c r="J181" s="52"/>
      <c r="K181" s="53"/>
      <c r="L181" s="48"/>
      <c r="M181" s="54"/>
      <c r="N181" s="53"/>
    </row>
    <row r="182" spans="1:14" s="41" customFormat="1" ht="15">
      <c r="A182" s="91">
        <v>23</v>
      </c>
      <c r="B182" s="43" t="s">
        <v>42</v>
      </c>
      <c r="C182" s="48"/>
      <c r="D182" s="44"/>
      <c r="E182" s="61"/>
      <c r="F182" s="48"/>
      <c r="G182" s="44"/>
      <c r="H182" s="61"/>
      <c r="I182" s="48"/>
      <c r="J182" s="44"/>
      <c r="K182" s="62"/>
      <c r="L182" s="48"/>
      <c r="M182" s="44"/>
      <c r="N182" s="62"/>
    </row>
    <row r="183" spans="1:14" ht="15" customHeight="1">
      <c r="A183" s="92"/>
      <c r="B183" s="47" t="s">
        <v>3</v>
      </c>
      <c r="C183" s="48">
        <v>2.6</v>
      </c>
      <c r="D183" s="49">
        <v>2.6010642000000002</v>
      </c>
      <c r="E183" s="50">
        <f>C183-D183</f>
        <v>-1.0642000000000706E-3</v>
      </c>
      <c r="F183" s="48">
        <v>2.52</v>
      </c>
      <c r="G183" s="51">
        <v>2.5243091999999998</v>
      </c>
      <c r="H183" s="50">
        <f>F183-G183</f>
        <v>-4.309199999999791E-3</v>
      </c>
      <c r="I183" s="48">
        <v>86</v>
      </c>
      <c r="J183" s="52">
        <v>86</v>
      </c>
      <c r="K183" s="53">
        <f>I183-J183</f>
        <v>0</v>
      </c>
      <c r="L183" s="48">
        <v>84</v>
      </c>
      <c r="M183" s="54">
        <v>84</v>
      </c>
      <c r="N183" s="53">
        <f>L183-M183</f>
        <v>0</v>
      </c>
    </row>
    <row r="184" spans="1:14" s="78" customFormat="1">
      <c r="A184" s="92"/>
      <c r="B184" s="47" t="s">
        <v>4</v>
      </c>
      <c r="C184" s="48">
        <v>459.37</v>
      </c>
      <c r="D184" s="49">
        <v>459.37112795116957</v>
      </c>
      <c r="E184" s="50">
        <f t="shared" ref="E184:E188" si="88">C184-D184</f>
        <v>-1.127951169564767E-3</v>
      </c>
      <c r="F184" s="48">
        <v>663.83</v>
      </c>
      <c r="G184" s="51">
        <v>663.83247687499988</v>
      </c>
      <c r="H184" s="50">
        <f t="shared" ref="H184:H188" si="89">F184-G184</f>
        <v>-2.4768749998429485E-3</v>
      </c>
      <c r="I184" s="48">
        <v>86636</v>
      </c>
      <c r="J184" s="52">
        <v>86636</v>
      </c>
      <c r="K184" s="53">
        <f t="shared" ref="K184:K188" si="90">I184-J184</f>
        <v>0</v>
      </c>
      <c r="L184" s="48">
        <v>103772</v>
      </c>
      <c r="M184" s="54">
        <v>103772</v>
      </c>
      <c r="N184" s="53">
        <f t="shared" ref="N184:N188" si="91">L184-M184</f>
        <v>0</v>
      </c>
    </row>
    <row r="185" spans="1:14" s="78" customFormat="1">
      <c r="A185" s="92"/>
      <c r="B185" s="47" t="s">
        <v>5</v>
      </c>
      <c r="C185" s="48">
        <v>0.12</v>
      </c>
      <c r="D185" s="49">
        <v>0.11702687299999996</v>
      </c>
      <c r="E185" s="50">
        <f t="shared" si="88"/>
        <v>2.9731270000000337E-3</v>
      </c>
      <c r="F185" s="48">
        <v>0</v>
      </c>
      <c r="G185" s="51">
        <v>1.4611259999999992E-3</v>
      </c>
      <c r="H185" s="50">
        <f t="shared" si="89"/>
        <v>-1.4611259999999992E-3</v>
      </c>
      <c r="I185" s="48">
        <v>0</v>
      </c>
      <c r="J185" s="52">
        <v>0</v>
      </c>
      <c r="K185" s="53">
        <f t="shared" si="90"/>
        <v>0</v>
      </c>
      <c r="L185" s="48">
        <v>0</v>
      </c>
      <c r="M185" s="54">
        <v>0</v>
      </c>
      <c r="N185" s="53">
        <f t="shared" si="91"/>
        <v>0</v>
      </c>
    </row>
    <row r="186" spans="1:14" s="78" customFormat="1">
      <c r="A186" s="92"/>
      <c r="B186" s="47" t="s">
        <v>6</v>
      </c>
      <c r="C186" s="48">
        <v>44.28</v>
      </c>
      <c r="D186" s="49">
        <v>45.898050184000006</v>
      </c>
      <c r="E186" s="50">
        <f t="shared" si="88"/>
        <v>-1.6180501840000048</v>
      </c>
      <c r="F186" s="48">
        <v>60.8</v>
      </c>
      <c r="G186" s="63">
        <v>60.803352126</v>
      </c>
      <c r="H186" s="50">
        <f t="shared" si="89"/>
        <v>-3.3521260000028974E-3</v>
      </c>
      <c r="I186" s="48">
        <v>55</v>
      </c>
      <c r="J186" s="52">
        <v>70</v>
      </c>
      <c r="K186" s="53">
        <f t="shared" si="90"/>
        <v>-15</v>
      </c>
      <c r="L186" s="48">
        <v>54</v>
      </c>
      <c r="M186" s="64">
        <v>54</v>
      </c>
      <c r="N186" s="53">
        <f t="shared" si="91"/>
        <v>0</v>
      </c>
    </row>
    <row r="187" spans="1:14" s="78" customFormat="1">
      <c r="A187" s="92"/>
      <c r="B187" s="47" t="s">
        <v>25</v>
      </c>
      <c r="C187" s="48">
        <v>1.62</v>
      </c>
      <c r="D187" s="49">
        <v>0</v>
      </c>
      <c r="E187" s="50">
        <f t="shared" si="88"/>
        <v>1.62</v>
      </c>
      <c r="F187" s="48">
        <v>0.31</v>
      </c>
      <c r="G187" s="51">
        <v>0.31474826900000002</v>
      </c>
      <c r="H187" s="50">
        <f t="shared" si="89"/>
        <v>-4.7482690000000272E-3</v>
      </c>
      <c r="I187" s="48">
        <v>15</v>
      </c>
      <c r="J187" s="52">
        <v>0</v>
      </c>
      <c r="K187" s="53">
        <f t="shared" si="90"/>
        <v>15</v>
      </c>
      <c r="L187" s="48">
        <v>7</v>
      </c>
      <c r="M187" s="54">
        <v>7</v>
      </c>
      <c r="N187" s="53">
        <f t="shared" si="91"/>
        <v>0</v>
      </c>
    </row>
    <row r="188" spans="1:14" s="75" customFormat="1" ht="15">
      <c r="A188" s="91"/>
      <c r="B188" s="55"/>
      <c r="C188" s="56">
        <f>C183+C184+C185+C186+C187</f>
        <v>507.99</v>
      </c>
      <c r="D188" s="57">
        <f>D183+D184+D185+D186+D187</f>
        <v>507.98726920816955</v>
      </c>
      <c r="E188" s="58">
        <f t="shared" si="88"/>
        <v>2.7307918304586565E-3</v>
      </c>
      <c r="F188" s="56">
        <f>F183+F184+F185+F186+F187</f>
        <v>727.45999999999992</v>
      </c>
      <c r="G188" s="57">
        <f>G183+G184+G185+G186+G187</f>
        <v>727.47634759599987</v>
      </c>
      <c r="H188" s="58">
        <f t="shared" si="89"/>
        <v>-1.6347595999945952E-2</v>
      </c>
      <c r="I188" s="56">
        <f>I183+I184+I185+I186+I187</f>
        <v>86792</v>
      </c>
      <c r="J188" s="59">
        <f>J183+J184+J185+J186+J187</f>
        <v>86792</v>
      </c>
      <c r="K188" s="60">
        <f t="shared" si="90"/>
        <v>0</v>
      </c>
      <c r="L188" s="56">
        <f>L183+L184+L185+L186+L187</f>
        <v>103917</v>
      </c>
      <c r="M188" s="59">
        <f>M183+M184+M185+M186+M187</f>
        <v>103917</v>
      </c>
      <c r="N188" s="60">
        <f t="shared" si="91"/>
        <v>0</v>
      </c>
    </row>
    <row r="189" spans="1:14" s="78" customFormat="1">
      <c r="A189" s="92"/>
      <c r="B189" s="47"/>
      <c r="C189" s="48"/>
      <c r="D189" s="49"/>
      <c r="E189" s="50"/>
      <c r="F189" s="48"/>
      <c r="G189" s="51"/>
      <c r="H189" s="50"/>
      <c r="I189" s="48"/>
      <c r="J189" s="52"/>
      <c r="K189" s="53"/>
      <c r="L189" s="48"/>
      <c r="M189" s="54"/>
      <c r="N189" s="53"/>
    </row>
    <row r="190" spans="1:14" s="75" customFormat="1" ht="15">
      <c r="A190" s="55"/>
      <c r="B190" s="43" t="s">
        <v>10</v>
      </c>
      <c r="C190" s="48"/>
      <c r="D190" s="44"/>
      <c r="E190" s="61"/>
      <c r="F190" s="48"/>
      <c r="G190" s="44"/>
      <c r="H190" s="61"/>
      <c r="I190" s="48"/>
      <c r="J190" s="44"/>
      <c r="K190" s="62"/>
      <c r="L190" s="48"/>
      <c r="M190" s="44"/>
      <c r="N190" s="62"/>
    </row>
    <row r="191" spans="1:14">
      <c r="A191" s="47"/>
      <c r="B191" s="47" t="s">
        <v>3</v>
      </c>
      <c r="C191" s="93">
        <f>C7+C15+C23+C31+C39+C47+C55+C63+C71+C79+C87+C95+C103+C111+C119+C127+C135+C143+C151+C159+C167+C175+C183</f>
        <v>2099.4699999999993</v>
      </c>
      <c r="D191" s="93">
        <f>D7+D15+D23+D31+D39+D47+D55+D63+D71+D79+D87+D95+D103+D111+D119+D127+D135+D143+D151+D159+D167+D175+D183</f>
        <v>2099.482296857911</v>
      </c>
      <c r="E191" s="50">
        <f>C191-D191</f>
        <v>-1.2296857911678671E-2</v>
      </c>
      <c r="F191" s="93">
        <f>F7+F15+F23+F31+F39+F47+F55+F63+F71+F79+F87+F95+F103+F111+F119+F127+F135+F143+F151+F159+F167+F175+F183</f>
        <v>2548.0100000000007</v>
      </c>
      <c r="G191" s="93">
        <f>G7+G15+G23+G31+G39+G47+G55+G63+G71+G79+G87+G95+G103+G111+G119+G127+G135+G143+G151+G159+G167+G175+G183</f>
        <v>2547.9452350367915</v>
      </c>
      <c r="H191" s="50">
        <f>F191-G191</f>
        <v>6.4764963209199777E-2</v>
      </c>
      <c r="I191" s="94">
        <f>I7+I15+I23+I31+I39+I47+I55+I63+I71+I79+I87+I95+I103+I111+I119+I127+I135+I143+I151+I159+I167+I175+I183</f>
        <v>218649</v>
      </c>
      <c r="J191" s="94">
        <f>J7+J15+J23+J31+J39+J47+J55+J63+J71+J79+J87+J95+J103+J111+J119+J127+J135+J143+J151+J159+J167+J175+J183</f>
        <v>218649</v>
      </c>
      <c r="K191" s="53">
        <f>I191-J191</f>
        <v>0</v>
      </c>
      <c r="L191" s="94">
        <f>L7+L15+L23+L31+L39+L47+L55+L63+L71+L79+L87+L95+L103+L111+L119+L127+L135+L143+L151+L159+L167+L175+L183</f>
        <v>111816</v>
      </c>
      <c r="M191" s="94">
        <f>M7+M15+M23+M31+M39+M47+M55+M63+M71+M79+M87+M95+M103+M111+M119+M127+M135+M143+M151+M159+M167+M175+M183</f>
        <v>111808</v>
      </c>
      <c r="N191" s="53">
        <f>L191-M191</f>
        <v>8</v>
      </c>
    </row>
    <row r="192" spans="1:14">
      <c r="A192" s="47"/>
      <c r="B192" s="47" t="s">
        <v>4</v>
      </c>
      <c r="C192" s="93">
        <f t="shared" ref="C192:D192" si="92">C8+C16+C24+C32+C40+C48+C56+C64+C72+C80+C88+C96+C104+C112+C120+C128+C136+C144+C152+C160+C168+C176+C184</f>
        <v>14076.94</v>
      </c>
      <c r="D192" s="93">
        <f t="shared" si="92"/>
        <v>14076.921407537175</v>
      </c>
      <c r="E192" s="50">
        <f t="shared" ref="E192:E196" si="93">C192-D192</f>
        <v>1.8592462825836265E-2</v>
      </c>
      <c r="F192" s="93">
        <f t="shared" ref="F192:G192" si="94">F8+F16+F24+F32+F40+F48+F56+F64+F72+F80+F88+F96+F104+F112+F120+F128+F136+F144+F152+F160+F168+F176+F184</f>
        <v>19049.410000000003</v>
      </c>
      <c r="G192" s="93">
        <f t="shared" si="94"/>
        <v>19050.063776368137</v>
      </c>
      <c r="H192" s="50">
        <f t="shared" ref="H192:H196" si="95">F192-G192</f>
        <v>-0.65377636813354911</v>
      </c>
      <c r="I192" s="94">
        <f t="shared" ref="I192:J192" si="96">I8+I16+I24+I32+I40+I48+I56+I64+I72+I80+I88+I96+I104+I112+I120+I128+I136+I144+I152+I160+I168+I176+I184</f>
        <v>3161443</v>
      </c>
      <c r="J192" s="94">
        <f t="shared" si="96"/>
        <v>3161440</v>
      </c>
      <c r="K192" s="53">
        <f t="shared" ref="K192:K196" si="97">I192-J192</f>
        <v>3</v>
      </c>
      <c r="L192" s="94">
        <f t="shared" ref="L192:M192" si="98">L8+L16+L24+L32+L40+L48+L56+L64+L72+L80+L88+L96+L104+L112+L120+L128+L136+L144+L152+L160+L168+L176+L184</f>
        <v>3713563</v>
      </c>
      <c r="M192" s="94">
        <f t="shared" si="98"/>
        <v>3713558</v>
      </c>
      <c r="N192" s="53">
        <f t="shared" ref="N192:N196" si="99">L192-M192</f>
        <v>5</v>
      </c>
    </row>
    <row r="193" spans="1:14">
      <c r="A193" s="47"/>
      <c r="B193" s="47" t="s">
        <v>5</v>
      </c>
      <c r="C193" s="93">
        <f t="shared" ref="C193:D193" si="100">C9+C17+C25+C33+C41+C49+C57+C65+C73+C81+C89+C97+C105+C113+C121+C129+C137+C145+C153+C161+C169+C177+C185</f>
        <v>8296.8700000000008</v>
      </c>
      <c r="D193" s="93">
        <f t="shared" si="100"/>
        <v>9080.3430562365211</v>
      </c>
      <c r="E193" s="50">
        <f t="shared" si="93"/>
        <v>-783.47305623652028</v>
      </c>
      <c r="F193" s="93">
        <f t="shared" ref="F193:G193" si="101">F9+F17+F25+F33+F41+F49+F57+F65+F73+F81+F89+F97+F105+F113+F121+F129+F137+F145+F153+F161+F169+F177+F185</f>
        <v>8793.6999999999989</v>
      </c>
      <c r="G193" s="93">
        <f t="shared" si="101"/>
        <v>8793.692373366428</v>
      </c>
      <c r="H193" s="50">
        <f t="shared" si="95"/>
        <v>7.6266335709078703E-3</v>
      </c>
      <c r="I193" s="94">
        <f t="shared" ref="I193:J193" si="102">I9+I17+I25+I33+I41+I49+I57+I65+I73+I81+I89+I97+I105+I113+I121+I129+I137+I145+I153+I161+I169+I177+I185</f>
        <v>394</v>
      </c>
      <c r="J193" s="94">
        <f t="shared" si="102"/>
        <v>1607</v>
      </c>
      <c r="K193" s="53">
        <f t="shared" si="97"/>
        <v>-1213</v>
      </c>
      <c r="L193" s="94">
        <f t="shared" ref="L193:M193" si="103">L9+L17+L25+L33+L41+L49+L57+L65+L73+L81+L89+L97+L105+L113+L121+L129+L137+L145+L153+L161+L169+L177+L185</f>
        <v>549</v>
      </c>
      <c r="M193" s="94">
        <f t="shared" si="103"/>
        <v>549</v>
      </c>
      <c r="N193" s="53">
        <f t="shared" si="99"/>
        <v>0</v>
      </c>
    </row>
    <row r="194" spans="1:14">
      <c r="A194" s="47"/>
      <c r="B194" s="47" t="s">
        <v>6</v>
      </c>
      <c r="C194" s="93">
        <f t="shared" ref="C194:D194" si="104">C10+C18+C26+C34+C42+C50+C58+C66+C74+C82+C90+C98+C106+C114+C122+C130+C138+C146+C154+C162+C170+C178+C186</f>
        <v>1724.6199999999997</v>
      </c>
      <c r="D194" s="93">
        <f t="shared" si="104"/>
        <v>2884.7654143757031</v>
      </c>
      <c r="E194" s="50">
        <f t="shared" si="93"/>
        <v>-1160.1454143757035</v>
      </c>
      <c r="F194" s="93">
        <f t="shared" ref="F194:G194" si="105">F10+F18+F26+F34+F42+F50+F58+F66+F74+F82+F90+F98+F106+F114+F122+F130+F138+F146+F154+F162+F170+F178+F186</f>
        <v>398.84000000000003</v>
      </c>
      <c r="G194" s="93">
        <f t="shared" si="105"/>
        <v>398.85832762566952</v>
      </c>
      <c r="H194" s="50">
        <f t="shared" si="95"/>
        <v>-1.8327625669485315E-2</v>
      </c>
      <c r="I194" s="94">
        <f t="shared" ref="I194:J194" si="106">I10+I18+I26+I34+I42+I50+I58+I66+I74+I82+I90+I98+I106+I114+I122+I130+I138+I146+I154+I162+I170+I178+I186</f>
        <v>428</v>
      </c>
      <c r="J194" s="94">
        <f t="shared" si="106"/>
        <v>2364</v>
      </c>
      <c r="K194" s="53">
        <f t="shared" si="97"/>
        <v>-1936</v>
      </c>
      <c r="L194" s="94">
        <f t="shared" ref="L194:M194" si="107">L10+L18+L26+L34+L42+L50+L58+L66+L74+L82+L90+L98+L106+L114+L122+L130+L138+L146+L154+L162+L170+L178+L186</f>
        <v>375</v>
      </c>
      <c r="M194" s="94">
        <f t="shared" si="107"/>
        <v>375</v>
      </c>
      <c r="N194" s="53">
        <f t="shared" si="99"/>
        <v>0</v>
      </c>
    </row>
    <row r="195" spans="1:14">
      <c r="A195" s="47"/>
      <c r="B195" s="47" t="s">
        <v>25</v>
      </c>
      <c r="C195" s="93">
        <f t="shared" ref="C195:D195" si="108">C11+C19+C27+C35+C43+C51+C59+C67+C75+C83+C91+C99+C107+C115+C123+C131+C139+C147+C155+C163+C171+C179+C187</f>
        <v>1672.3999999999999</v>
      </c>
      <c r="D195" s="93">
        <f t="shared" si="108"/>
        <v>0</v>
      </c>
      <c r="E195" s="50">
        <f t="shared" si="93"/>
        <v>1672.3999999999999</v>
      </c>
      <c r="F195" s="93">
        <f t="shared" ref="F195:G195" si="109">F11+F19+F27+F35+F43+F51+F59+F67+F75+F83+F91+F99+F107+F115+F123+F131+F139+F147+F155+F163+F171+F179+F187</f>
        <v>1831.79</v>
      </c>
      <c r="G195" s="93">
        <f t="shared" si="109"/>
        <v>1831.7746631856198</v>
      </c>
      <c r="H195" s="50">
        <f t="shared" si="95"/>
        <v>1.5336814380134456E-2</v>
      </c>
      <c r="I195" s="94">
        <f t="shared" ref="I195:J195" si="110">I11+I19+I27+I35+I43+I51+I59+I67+I75+I83+I91+I99+I107+I115+I123+I131+I139+I147+I155+I163+I171+I179+I187</f>
        <v>2205</v>
      </c>
      <c r="J195" s="94">
        <f t="shared" si="110"/>
        <v>0</v>
      </c>
      <c r="K195" s="53">
        <f t="shared" si="97"/>
        <v>2205</v>
      </c>
      <c r="L195" s="94">
        <f t="shared" ref="L195:M195" si="111">L11+L19+L27+L35+L43+L51+L59+L67+L75+L83+L91+L99+L107+L115+L123+L131+L139+L147+L155+L163+L171+L179+L187</f>
        <v>3504</v>
      </c>
      <c r="M195" s="94">
        <f t="shared" si="111"/>
        <v>3504</v>
      </c>
      <c r="N195" s="53">
        <f t="shared" si="99"/>
        <v>0</v>
      </c>
    </row>
    <row r="196" spans="1:14" s="41" customFormat="1" ht="15">
      <c r="A196" s="55"/>
      <c r="B196" s="55"/>
      <c r="C196" s="56">
        <f>C191+C192+C193+C194+C195</f>
        <v>27870.3</v>
      </c>
      <c r="D196" s="57">
        <f>D191+D192+D193+D194+D195</f>
        <v>28141.512175007309</v>
      </c>
      <c r="E196" s="58">
        <f t="shared" si="93"/>
        <v>-271.21217500730927</v>
      </c>
      <c r="F196" s="56">
        <f>F191+F192+F193+F194+F195</f>
        <v>32621.750000000004</v>
      </c>
      <c r="G196" s="57">
        <f>G191+G192+G193+G194+G195</f>
        <v>32622.334375582643</v>
      </c>
      <c r="H196" s="58">
        <f t="shared" si="95"/>
        <v>-0.58437558263904066</v>
      </c>
      <c r="I196" s="56">
        <f>I191+I192+I193+I194+I195</f>
        <v>3383119</v>
      </c>
      <c r="J196" s="59">
        <f>J191+J192+J193+J194+J195</f>
        <v>3384060</v>
      </c>
      <c r="K196" s="60">
        <f t="shared" si="97"/>
        <v>-941</v>
      </c>
      <c r="L196" s="56">
        <f>L191+L192+L193+L194+L195</f>
        <v>3829807</v>
      </c>
      <c r="M196" s="59">
        <f>M191+M192+M193+M194+M195</f>
        <v>3829794</v>
      </c>
      <c r="N196" s="60">
        <f t="shared" si="99"/>
        <v>13</v>
      </c>
    </row>
    <row r="197" spans="1:14">
      <c r="A197" s="47"/>
      <c r="B197" s="47"/>
      <c r="C197" s="48"/>
      <c r="D197" s="73"/>
      <c r="E197" s="86"/>
      <c r="F197" s="48"/>
      <c r="G197" s="51"/>
      <c r="H197" s="86"/>
      <c r="I197" s="48"/>
      <c r="J197" s="74"/>
      <c r="K197" s="87"/>
      <c r="L197" s="48"/>
      <c r="M197" s="54"/>
      <c r="N197" s="87"/>
    </row>
    <row r="198" spans="1:14" s="41" customFormat="1" ht="15">
      <c r="A198" s="42">
        <v>24</v>
      </c>
      <c r="B198" s="43" t="s">
        <v>1</v>
      </c>
      <c r="C198" s="48"/>
      <c r="D198" s="44"/>
      <c r="E198" s="61"/>
      <c r="F198" s="48"/>
      <c r="G198" s="44"/>
      <c r="H198" s="61"/>
      <c r="I198" s="48"/>
      <c r="J198" s="44"/>
      <c r="K198" s="62"/>
      <c r="L198" s="48"/>
      <c r="M198" s="44"/>
      <c r="N198" s="62"/>
    </row>
    <row r="199" spans="1:14">
      <c r="A199" s="47"/>
      <c r="B199" s="47" t="s">
        <v>3</v>
      </c>
      <c r="C199" s="48">
        <v>17254.310000000001</v>
      </c>
      <c r="D199" s="49">
        <v>17254.310500000003</v>
      </c>
      <c r="E199" s="50">
        <f>C199-D199</f>
        <v>-5.0000000192085281E-4</v>
      </c>
      <c r="F199" s="48">
        <v>19679.86</v>
      </c>
      <c r="G199" s="51">
        <v>19679.857604500001</v>
      </c>
      <c r="H199" s="50">
        <f>F199-G199</f>
        <v>2.3954999996931292E-3</v>
      </c>
      <c r="I199" s="48">
        <v>778671</v>
      </c>
      <c r="J199" s="74">
        <v>778671</v>
      </c>
      <c r="K199" s="53">
        <f>I199-J199</f>
        <v>0</v>
      </c>
      <c r="L199" s="48">
        <v>779922</v>
      </c>
      <c r="M199" s="54">
        <v>779922</v>
      </c>
      <c r="N199" s="53">
        <f>L199-M199</f>
        <v>0</v>
      </c>
    </row>
    <row r="200" spans="1:14">
      <c r="A200" s="47"/>
      <c r="B200" s="47" t="s">
        <v>4</v>
      </c>
      <c r="C200" s="48">
        <v>11841.89</v>
      </c>
      <c r="D200" s="49">
        <v>11841.886499999999</v>
      </c>
      <c r="E200" s="50">
        <f t="shared" ref="E200:E204" si="112">C200-D200</f>
        <v>3.5000000007130438E-3</v>
      </c>
      <c r="F200" s="48">
        <v>13830.67</v>
      </c>
      <c r="G200" s="51">
        <v>13830.665476499998</v>
      </c>
      <c r="H200" s="50">
        <f t="shared" ref="H200:H204" si="113">F200-G200</f>
        <v>4.5235000015964033E-3</v>
      </c>
      <c r="I200" s="48">
        <v>9619908</v>
      </c>
      <c r="J200" s="74">
        <v>9619908</v>
      </c>
      <c r="K200" s="53">
        <f t="shared" ref="K200:K204" si="114">I200-J200</f>
        <v>0</v>
      </c>
      <c r="L200" s="48">
        <v>10441497</v>
      </c>
      <c r="M200" s="54">
        <v>10441497</v>
      </c>
      <c r="N200" s="53">
        <f t="shared" ref="N200:N204" si="115">L200-M200</f>
        <v>0</v>
      </c>
    </row>
    <row r="201" spans="1:14">
      <c r="A201" s="47"/>
      <c r="B201" s="47" t="s">
        <v>5</v>
      </c>
      <c r="C201" s="48">
        <v>43158.07</v>
      </c>
      <c r="D201" s="49">
        <v>43158.069747804999</v>
      </c>
      <c r="E201" s="50">
        <f t="shared" si="112"/>
        <v>2.5219500093953684E-4</v>
      </c>
      <c r="F201" s="48">
        <v>54772.01</v>
      </c>
      <c r="G201" s="51">
        <v>54772.006939040999</v>
      </c>
      <c r="H201" s="50">
        <f t="shared" si="113"/>
        <v>3.0609590030508116E-3</v>
      </c>
      <c r="I201" s="48">
        <v>413</v>
      </c>
      <c r="J201" s="74">
        <v>413</v>
      </c>
      <c r="K201" s="53">
        <f t="shared" si="114"/>
        <v>0</v>
      </c>
      <c r="L201" s="48">
        <v>457</v>
      </c>
      <c r="M201" s="54">
        <v>457</v>
      </c>
      <c r="N201" s="53">
        <f t="shared" si="115"/>
        <v>0</v>
      </c>
    </row>
    <row r="202" spans="1:14">
      <c r="A202" s="47"/>
      <c r="B202" s="47" t="s">
        <v>6</v>
      </c>
      <c r="C202" s="48">
        <v>2699.45</v>
      </c>
      <c r="D202" s="49">
        <v>3008.8186554510003</v>
      </c>
      <c r="E202" s="50">
        <f t="shared" si="112"/>
        <v>-309.36865545100045</v>
      </c>
      <c r="F202" s="48">
        <v>1509.21</v>
      </c>
      <c r="G202" s="51">
        <v>1509.2056919190002</v>
      </c>
      <c r="H202" s="50">
        <f t="shared" si="113"/>
        <v>4.3080809998627956E-3</v>
      </c>
      <c r="I202" s="48">
        <v>1839</v>
      </c>
      <c r="J202" s="74">
        <v>16210</v>
      </c>
      <c r="K202" s="53">
        <f t="shared" si="114"/>
        <v>-14371</v>
      </c>
      <c r="L202" s="48">
        <v>2045</v>
      </c>
      <c r="M202" s="54">
        <v>2045</v>
      </c>
      <c r="N202" s="53">
        <f t="shared" si="115"/>
        <v>0</v>
      </c>
    </row>
    <row r="203" spans="1:14">
      <c r="A203" s="47"/>
      <c r="B203" s="47" t="s">
        <v>25</v>
      </c>
      <c r="C203" s="48">
        <v>309.37</v>
      </c>
      <c r="D203" s="49">
        <v>0</v>
      </c>
      <c r="E203" s="50">
        <f t="shared" si="112"/>
        <v>309.37</v>
      </c>
      <c r="F203" s="48">
        <v>522.52</v>
      </c>
      <c r="G203" s="51">
        <v>522.51923333599996</v>
      </c>
      <c r="H203" s="50">
        <f t="shared" si="113"/>
        <v>7.6666400002523005E-4</v>
      </c>
      <c r="I203" s="48">
        <v>14371</v>
      </c>
      <c r="J203" s="74">
        <v>0</v>
      </c>
      <c r="K203" s="53">
        <f t="shared" si="114"/>
        <v>14371</v>
      </c>
      <c r="L203" s="48">
        <v>14008</v>
      </c>
      <c r="M203" s="54">
        <v>14008</v>
      </c>
      <c r="N203" s="53">
        <f t="shared" si="115"/>
        <v>0</v>
      </c>
    </row>
    <row r="204" spans="1:14" s="41" customFormat="1" ht="15">
      <c r="A204" s="55"/>
      <c r="B204" s="55"/>
      <c r="C204" s="56">
        <f>C199+C200+C201+C202+C203</f>
        <v>75263.09</v>
      </c>
      <c r="D204" s="57">
        <f>D199+D200+D201+D202+D203</f>
        <v>75263.085403256002</v>
      </c>
      <c r="E204" s="58">
        <f t="shared" si="112"/>
        <v>4.5967439946252853E-3</v>
      </c>
      <c r="F204" s="56">
        <f>F199+F200+F201+F202+F203</f>
        <v>90314.270000000019</v>
      </c>
      <c r="G204" s="57">
        <f>G199+G200+G201+G202+G203</f>
        <v>90314.254945296008</v>
      </c>
      <c r="H204" s="58">
        <f t="shared" si="113"/>
        <v>1.5054704010253772E-2</v>
      </c>
      <c r="I204" s="56">
        <f>I199+I200+I201+I202+I203</f>
        <v>10415202</v>
      </c>
      <c r="J204" s="59">
        <f>J199+J200+J201+J202+J203</f>
        <v>10415202</v>
      </c>
      <c r="K204" s="60">
        <f t="shared" si="114"/>
        <v>0</v>
      </c>
      <c r="L204" s="56">
        <f>L199+L200+L201+L202+L203</f>
        <v>11237929</v>
      </c>
      <c r="M204" s="59">
        <f>M199+M200+M201+M202+M203</f>
        <v>11237929</v>
      </c>
      <c r="N204" s="60">
        <f t="shared" si="115"/>
        <v>0</v>
      </c>
    </row>
    <row r="205" spans="1:14">
      <c r="A205" s="47"/>
      <c r="B205" s="47"/>
      <c r="C205" s="48"/>
      <c r="D205" s="49"/>
      <c r="E205" s="50"/>
      <c r="F205" s="48"/>
      <c r="G205" s="51"/>
      <c r="H205" s="50"/>
      <c r="I205" s="48"/>
      <c r="J205" s="74"/>
      <c r="K205" s="53"/>
      <c r="L205" s="48"/>
      <c r="M205" s="54"/>
      <c r="N205" s="53"/>
    </row>
    <row r="206" spans="1:14" s="41" customFormat="1" ht="15">
      <c r="A206" s="55"/>
      <c r="B206" s="43" t="s">
        <v>11</v>
      </c>
      <c r="C206" s="56"/>
      <c r="D206" s="44"/>
      <c r="E206" s="61"/>
      <c r="F206" s="56"/>
      <c r="G206" s="44"/>
      <c r="H206" s="61"/>
      <c r="I206" s="56"/>
      <c r="J206" s="44"/>
      <c r="K206" s="62"/>
      <c r="L206" s="56"/>
      <c r="M206" s="44"/>
      <c r="N206" s="62"/>
    </row>
    <row r="207" spans="1:14">
      <c r="A207" s="47"/>
      <c r="B207" s="47" t="s">
        <v>3</v>
      </c>
      <c r="C207" s="73">
        <f>C191+C199</f>
        <v>19353.78</v>
      </c>
      <c r="D207" s="73">
        <f>D191+D199</f>
        <v>19353.792796857913</v>
      </c>
      <c r="E207" s="50">
        <f>C207-D207</f>
        <v>-1.2796857914509019E-2</v>
      </c>
      <c r="F207" s="73">
        <f>F191+F199</f>
        <v>22227.870000000003</v>
      </c>
      <c r="G207" s="73">
        <f>G191+G199</f>
        <v>22227.802839536791</v>
      </c>
      <c r="H207" s="50">
        <f>F207-G207</f>
        <v>6.7160463211621391E-2</v>
      </c>
      <c r="I207" s="74">
        <f>I191+I199</f>
        <v>997320</v>
      </c>
      <c r="J207" s="74">
        <f>J191+J199</f>
        <v>997320</v>
      </c>
      <c r="K207" s="53">
        <f>I207-J207</f>
        <v>0</v>
      </c>
      <c r="L207" s="74">
        <f>L191+L199</f>
        <v>891738</v>
      </c>
      <c r="M207" s="74">
        <f>M191+M199</f>
        <v>891730</v>
      </c>
      <c r="N207" s="53">
        <f>L207-M207</f>
        <v>8</v>
      </c>
    </row>
    <row r="208" spans="1:14">
      <c r="A208" s="47"/>
      <c r="B208" s="47" t="s">
        <v>4</v>
      </c>
      <c r="C208" s="73">
        <f t="shared" ref="C208:D208" si="116">C192+C200</f>
        <v>25918.83</v>
      </c>
      <c r="D208" s="73">
        <f t="shared" si="116"/>
        <v>25918.807907537172</v>
      </c>
      <c r="E208" s="50">
        <f t="shared" ref="E208:E212" si="117">C208-D208</f>
        <v>2.2092462830187287E-2</v>
      </c>
      <c r="F208" s="73">
        <f t="shared" ref="F208:G208" si="118">F192+F200</f>
        <v>32880.080000000002</v>
      </c>
      <c r="G208" s="73">
        <f t="shared" si="118"/>
        <v>32880.729252868136</v>
      </c>
      <c r="H208" s="50">
        <f t="shared" ref="H208:H212" si="119">F208-G208</f>
        <v>-0.6492528681337717</v>
      </c>
      <c r="I208" s="74">
        <f t="shared" ref="I208:J208" si="120">I192+I200</f>
        <v>12781351</v>
      </c>
      <c r="J208" s="74">
        <f t="shared" si="120"/>
        <v>12781348</v>
      </c>
      <c r="K208" s="53">
        <f t="shared" ref="K208:K212" si="121">I208-J208</f>
        <v>3</v>
      </c>
      <c r="L208" s="74">
        <f t="shared" ref="L208:M208" si="122">L192+L200</f>
        <v>14155060</v>
      </c>
      <c r="M208" s="74">
        <f t="shared" si="122"/>
        <v>14155055</v>
      </c>
      <c r="N208" s="53">
        <f t="shared" ref="N208:N212" si="123">L208-M208</f>
        <v>5</v>
      </c>
    </row>
    <row r="209" spans="1:14">
      <c r="A209" s="47"/>
      <c r="B209" s="47" t="s">
        <v>5</v>
      </c>
      <c r="C209" s="73">
        <f t="shared" ref="C209:D209" si="124">C193+C201</f>
        <v>51454.94</v>
      </c>
      <c r="D209" s="73">
        <f t="shared" si="124"/>
        <v>52238.412804041523</v>
      </c>
      <c r="E209" s="50">
        <f t="shared" si="117"/>
        <v>-783.47280404152116</v>
      </c>
      <c r="F209" s="73">
        <f t="shared" ref="F209:G209" si="125">F193+F201</f>
        <v>63565.71</v>
      </c>
      <c r="G209" s="73">
        <f t="shared" si="125"/>
        <v>63565.699312407429</v>
      </c>
      <c r="H209" s="50">
        <f t="shared" si="119"/>
        <v>1.0687592570320703E-2</v>
      </c>
      <c r="I209" s="74">
        <f t="shared" ref="I209:J209" si="126">I193+I201</f>
        <v>807</v>
      </c>
      <c r="J209" s="74">
        <f t="shared" si="126"/>
        <v>2020</v>
      </c>
      <c r="K209" s="53">
        <f t="shared" si="121"/>
        <v>-1213</v>
      </c>
      <c r="L209" s="74">
        <f t="shared" ref="L209:M209" si="127">L193+L201</f>
        <v>1006</v>
      </c>
      <c r="M209" s="74">
        <f t="shared" si="127"/>
        <v>1006</v>
      </c>
      <c r="N209" s="53">
        <f t="shared" si="123"/>
        <v>0</v>
      </c>
    </row>
    <row r="210" spans="1:14">
      <c r="A210" s="47"/>
      <c r="B210" s="47" t="s">
        <v>6</v>
      </c>
      <c r="C210" s="73">
        <f t="shared" ref="C210:D210" si="128">C194+C202</f>
        <v>4424.07</v>
      </c>
      <c r="D210" s="73">
        <f t="shared" si="128"/>
        <v>5893.5840698267039</v>
      </c>
      <c r="E210" s="50">
        <f t="shared" si="117"/>
        <v>-1469.5140698267041</v>
      </c>
      <c r="F210" s="73">
        <f t="shared" ref="F210:G210" si="129">F194+F202</f>
        <v>1908.0500000000002</v>
      </c>
      <c r="G210" s="73">
        <f t="shared" si="129"/>
        <v>1908.0640195446697</v>
      </c>
      <c r="H210" s="50">
        <f t="shared" si="119"/>
        <v>-1.4019544669508832E-2</v>
      </c>
      <c r="I210" s="74">
        <f t="shared" ref="I210:J210" si="130">I194+I202</f>
        <v>2267</v>
      </c>
      <c r="J210" s="74">
        <f t="shared" si="130"/>
        <v>18574</v>
      </c>
      <c r="K210" s="53">
        <f t="shared" si="121"/>
        <v>-16307</v>
      </c>
      <c r="L210" s="74">
        <f t="shared" ref="L210:M210" si="131">L194+L202</f>
        <v>2420</v>
      </c>
      <c r="M210" s="74">
        <f t="shared" si="131"/>
        <v>2420</v>
      </c>
      <c r="N210" s="53">
        <f t="shared" si="123"/>
        <v>0</v>
      </c>
    </row>
    <row r="211" spans="1:14">
      <c r="A211" s="47"/>
      <c r="B211" s="47" t="s">
        <v>25</v>
      </c>
      <c r="C211" s="73">
        <f t="shared" ref="C211:D211" si="132">C195+C203</f>
        <v>1981.77</v>
      </c>
      <c r="D211" s="73">
        <f t="shared" si="132"/>
        <v>0</v>
      </c>
      <c r="E211" s="50">
        <f t="shared" si="117"/>
        <v>1981.77</v>
      </c>
      <c r="F211" s="73">
        <f t="shared" ref="F211:G211" si="133">F195+F203</f>
        <v>2354.31</v>
      </c>
      <c r="G211" s="73">
        <f t="shared" si="133"/>
        <v>2354.2938965216199</v>
      </c>
      <c r="H211" s="50">
        <f t="shared" si="119"/>
        <v>1.6103478380045999E-2</v>
      </c>
      <c r="I211" s="74">
        <f t="shared" ref="I211:J211" si="134">I195+I203</f>
        <v>16576</v>
      </c>
      <c r="J211" s="74">
        <f t="shared" si="134"/>
        <v>0</v>
      </c>
      <c r="K211" s="53">
        <f t="shared" si="121"/>
        <v>16576</v>
      </c>
      <c r="L211" s="74">
        <f t="shared" ref="L211:M211" si="135">L195+L203</f>
        <v>17512</v>
      </c>
      <c r="M211" s="74">
        <f t="shared" si="135"/>
        <v>17512</v>
      </c>
      <c r="N211" s="53">
        <f t="shared" si="123"/>
        <v>0</v>
      </c>
    </row>
    <row r="212" spans="1:14" s="41" customFormat="1" ht="15">
      <c r="A212" s="55"/>
      <c r="B212" s="55"/>
      <c r="C212" s="56">
        <f>C207+C208+C209+C210+C211</f>
        <v>103133.39</v>
      </c>
      <c r="D212" s="57">
        <f>D207+D208+D209+D210+D211</f>
        <v>103404.5975782633</v>
      </c>
      <c r="E212" s="58">
        <f t="shared" si="117"/>
        <v>-271.20757826330373</v>
      </c>
      <c r="F212" s="56">
        <f>F207+F208+F209+F210+F211</f>
        <v>122936.02</v>
      </c>
      <c r="G212" s="57">
        <f>G207+G208+G209+G210+G211</f>
        <v>122936.58932087866</v>
      </c>
      <c r="H212" s="58">
        <f t="shared" si="119"/>
        <v>-0.56932087865425274</v>
      </c>
      <c r="I212" s="56">
        <f>I207+I208+I209+I210+I211</f>
        <v>13798321</v>
      </c>
      <c r="J212" s="59">
        <f>J207+J208+J209+J210+J211</f>
        <v>13799262</v>
      </c>
      <c r="K212" s="60">
        <f t="shared" si="121"/>
        <v>-941</v>
      </c>
      <c r="L212" s="56">
        <f>L207+L208+L209+L210+L211</f>
        <v>15067736</v>
      </c>
      <c r="M212" s="59">
        <f>M207+M208+M209+M210+M211</f>
        <v>15067723</v>
      </c>
      <c r="N212" s="60">
        <f t="shared" si="123"/>
        <v>13</v>
      </c>
    </row>
    <row r="213" spans="1:14">
      <c r="A213" s="47"/>
      <c r="B213" s="47"/>
      <c r="C213" s="39"/>
      <c r="D213" s="51"/>
      <c r="E213" s="51"/>
      <c r="F213" s="39"/>
      <c r="G213" s="51"/>
      <c r="H213" s="51"/>
      <c r="I213" s="39"/>
      <c r="J213" s="54"/>
      <c r="K213" s="54"/>
      <c r="L213" s="39"/>
      <c r="M213" s="54"/>
      <c r="N213" s="39"/>
    </row>
    <row r="214" spans="1:14">
      <c r="A214" s="95"/>
      <c r="B214" s="95"/>
      <c r="C214" s="88"/>
      <c r="D214" s="96"/>
      <c r="E214" s="96"/>
      <c r="F214" s="88"/>
      <c r="G214" s="96"/>
      <c r="H214" s="96"/>
      <c r="I214" s="88"/>
      <c r="J214" s="97"/>
      <c r="K214" s="97"/>
      <c r="L214" s="88"/>
      <c r="M214" s="97"/>
    </row>
    <row r="215" spans="1:14">
      <c r="A215" s="98" t="s">
        <v>24</v>
      </c>
      <c r="M215" s="78"/>
    </row>
    <row r="216" spans="1:14">
      <c r="A216" s="98" t="s">
        <v>16</v>
      </c>
    </row>
  </sheetData>
  <mergeCells count="10">
    <mergeCell ref="N4:N5"/>
    <mergeCell ref="A1:M1"/>
    <mergeCell ref="A3:A5"/>
    <mergeCell ref="B3:B5"/>
    <mergeCell ref="C3:G3"/>
    <mergeCell ref="I3:M3"/>
    <mergeCell ref="J2:M2"/>
    <mergeCell ref="E4:E5"/>
    <mergeCell ref="H4:H5"/>
    <mergeCell ref="K4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5"/>
  <sheetViews>
    <sheetView tabSelected="1" topLeftCell="H1" zoomScaleNormal="100" zoomScaleSheetLayoutView="100" workbookViewId="0">
      <selection activeCell="S180" sqref="S180"/>
    </sheetView>
  </sheetViews>
  <sheetFormatPr defaultColWidth="9.140625" defaultRowHeight="12.75"/>
  <cols>
    <col min="1" max="1" width="6.42578125" style="24" customWidth="1"/>
    <col min="2" max="2" width="30" style="24" customWidth="1"/>
    <col min="3" max="23" width="11.7109375" style="24" customWidth="1"/>
    <col min="24" max="25" width="14.7109375" style="24" customWidth="1"/>
    <col min="26" max="26" width="11.7109375" style="24" customWidth="1"/>
    <col min="27" max="28" width="12.7109375" style="24" customWidth="1"/>
    <col min="29" max="30" width="11.7109375" style="24" customWidth="1"/>
    <col min="31" max="31" width="9.140625" style="24"/>
    <col min="32" max="32" width="9.5703125" style="24" bestFit="1" customWidth="1"/>
    <col min="33" max="33" width="10.5703125" style="24" bestFit="1" customWidth="1"/>
    <col min="34" max="16384" width="9.140625" style="24"/>
  </cols>
  <sheetData>
    <row r="1" spans="1:30" ht="15">
      <c r="A1" s="117"/>
      <c r="B1" s="158" t="s">
        <v>67</v>
      </c>
      <c r="C1" s="158"/>
      <c r="D1" s="158"/>
      <c r="E1" s="158"/>
      <c r="F1" s="158"/>
      <c r="G1" s="158"/>
      <c r="H1" s="158"/>
      <c r="I1" s="158"/>
      <c r="J1" s="109"/>
      <c r="K1" s="109"/>
      <c r="L1" s="109"/>
      <c r="M1" s="109"/>
      <c r="N1" s="109"/>
      <c r="O1" s="109"/>
      <c r="P1" s="109"/>
      <c r="Q1" s="109"/>
      <c r="R1" s="159" t="s">
        <v>56</v>
      </c>
      <c r="S1" s="159"/>
      <c r="T1" s="159"/>
      <c r="U1" s="159"/>
      <c r="V1" s="159"/>
      <c r="W1" s="159"/>
      <c r="Y1" s="159" t="s">
        <v>56</v>
      </c>
      <c r="Z1" s="159"/>
      <c r="AA1" s="159"/>
      <c r="AB1" s="159"/>
      <c r="AC1" s="159"/>
      <c r="AD1" s="159"/>
    </row>
    <row r="2" spans="1:30" ht="41.25" customHeight="1">
      <c r="A2" s="160" t="s">
        <v>2</v>
      </c>
      <c r="B2" s="160" t="s">
        <v>0</v>
      </c>
      <c r="C2" s="160" t="s">
        <v>15</v>
      </c>
      <c r="D2" s="160"/>
      <c r="E2" s="160"/>
      <c r="F2" s="160"/>
      <c r="G2" s="160"/>
      <c r="H2" s="160"/>
      <c r="I2" s="160"/>
      <c r="J2" s="160" t="s">
        <v>8</v>
      </c>
      <c r="K2" s="160"/>
      <c r="L2" s="160"/>
      <c r="M2" s="160"/>
      <c r="N2" s="160"/>
      <c r="O2" s="160"/>
      <c r="P2" s="160"/>
      <c r="Q2" s="161" t="s">
        <v>9</v>
      </c>
      <c r="R2" s="161"/>
      <c r="S2" s="161"/>
      <c r="T2" s="161"/>
      <c r="U2" s="161"/>
      <c r="V2" s="161"/>
      <c r="W2" s="161"/>
      <c r="X2" s="161" t="s">
        <v>55</v>
      </c>
      <c r="Y2" s="161"/>
      <c r="Z2" s="161"/>
      <c r="AA2" s="161"/>
      <c r="AB2" s="161"/>
      <c r="AC2" s="161"/>
      <c r="AD2" s="161"/>
    </row>
    <row r="3" spans="1:30" s="25" customFormat="1" ht="39.75" customHeight="1">
      <c r="A3" s="160"/>
      <c r="B3" s="160"/>
      <c r="C3" s="111" t="s">
        <v>68</v>
      </c>
      <c r="D3" s="111" t="s">
        <v>69</v>
      </c>
      <c r="E3" s="104" t="s">
        <v>23</v>
      </c>
      <c r="F3" s="112" t="s">
        <v>70</v>
      </c>
      <c r="G3" s="112" t="s">
        <v>71</v>
      </c>
      <c r="H3" s="104" t="s">
        <v>23</v>
      </c>
      <c r="I3" s="104" t="s">
        <v>54</v>
      </c>
      <c r="J3" s="111" t="s">
        <v>68</v>
      </c>
      <c r="K3" s="111" t="s">
        <v>69</v>
      </c>
      <c r="L3" s="104" t="s">
        <v>23</v>
      </c>
      <c r="M3" s="112" t="s">
        <v>70</v>
      </c>
      <c r="N3" s="112" t="s">
        <v>71</v>
      </c>
      <c r="O3" s="104" t="s">
        <v>23</v>
      </c>
      <c r="P3" s="104" t="s">
        <v>54</v>
      </c>
      <c r="Q3" s="111" t="s">
        <v>68</v>
      </c>
      <c r="R3" s="111" t="s">
        <v>69</v>
      </c>
      <c r="S3" s="104" t="s">
        <v>23</v>
      </c>
      <c r="T3" s="112" t="s">
        <v>70</v>
      </c>
      <c r="U3" s="112" t="s">
        <v>71</v>
      </c>
      <c r="V3" s="104" t="s">
        <v>23</v>
      </c>
      <c r="W3" s="104" t="s">
        <v>54</v>
      </c>
      <c r="X3" s="111" t="s">
        <v>68</v>
      </c>
      <c r="Y3" s="111" t="s">
        <v>69</v>
      </c>
      <c r="Z3" s="104" t="s">
        <v>23</v>
      </c>
      <c r="AA3" s="112" t="s">
        <v>70</v>
      </c>
      <c r="AB3" s="112" t="s">
        <v>71</v>
      </c>
      <c r="AC3" s="104" t="s">
        <v>23</v>
      </c>
      <c r="AD3" s="104" t="s">
        <v>54</v>
      </c>
    </row>
    <row r="4" spans="1:30" s="25" customFormat="1" ht="15">
      <c r="A4" s="17">
        <v>1</v>
      </c>
      <c r="B4" s="114" t="s">
        <v>46</v>
      </c>
      <c r="C4" s="124">
        <v>544.20304808456547</v>
      </c>
      <c r="D4" s="124">
        <v>617.12693522456425</v>
      </c>
      <c r="E4" s="105">
        <v>13.400124713867259</v>
      </c>
      <c r="F4" s="124">
        <v>3807.884467045355</v>
      </c>
      <c r="G4" s="124">
        <v>5243.4086312481149</v>
      </c>
      <c r="H4" s="105">
        <v>37.698732107716069</v>
      </c>
      <c r="I4" s="106">
        <v>1.9478423554094053</v>
      </c>
      <c r="J4" s="125">
        <v>24899</v>
      </c>
      <c r="K4" s="125">
        <v>26138</v>
      </c>
      <c r="L4" s="105">
        <v>4.9761034579701997</v>
      </c>
      <c r="M4" s="125">
        <v>152732</v>
      </c>
      <c r="N4" s="125">
        <v>163934</v>
      </c>
      <c r="O4" s="105">
        <v>7.3344158395097292</v>
      </c>
      <c r="P4" s="106">
        <v>0.891427604446143</v>
      </c>
      <c r="Q4" s="125">
        <v>199140</v>
      </c>
      <c r="R4" s="125">
        <v>535602</v>
      </c>
      <c r="S4" s="105">
        <v>168.95751732449534</v>
      </c>
      <c r="T4" s="125">
        <v>1411319</v>
      </c>
      <c r="U4" s="125">
        <v>4043516.6900000004</v>
      </c>
      <c r="V4" s="105">
        <v>186.50621794222286</v>
      </c>
      <c r="W4" s="106">
        <v>2.2939585007977237</v>
      </c>
      <c r="X4" s="124">
        <v>20475.027332972</v>
      </c>
      <c r="Y4" s="124">
        <v>24714.913935700999</v>
      </c>
      <c r="Z4" s="105">
        <v>20.707599231876429</v>
      </c>
      <c r="AA4" s="124">
        <v>143740.78313893799</v>
      </c>
      <c r="AB4" s="124">
        <v>219019.69660502597</v>
      </c>
      <c r="AC4" s="105">
        <v>52.37129770840636</v>
      </c>
      <c r="AD4" s="106">
        <v>4.6207325546828892</v>
      </c>
    </row>
    <row r="5" spans="1:30">
      <c r="A5" s="5"/>
      <c r="B5" s="115" t="s">
        <v>3</v>
      </c>
      <c r="C5" s="126">
        <v>32.244551166000001</v>
      </c>
      <c r="D5" s="126">
        <v>47.068938629092997</v>
      </c>
      <c r="E5" s="107">
        <v>45.974860641646792</v>
      </c>
      <c r="F5" s="126">
        <v>179.913842689924</v>
      </c>
      <c r="G5" s="126">
        <v>359.18512757608647</v>
      </c>
      <c r="H5" s="107">
        <v>99.642852493085286</v>
      </c>
      <c r="I5" s="108">
        <v>1.1520957946744399</v>
      </c>
      <c r="J5" s="127">
        <v>322</v>
      </c>
      <c r="K5" s="127">
        <v>868</v>
      </c>
      <c r="L5" s="107">
        <v>169.56521739130434</v>
      </c>
      <c r="M5" s="127">
        <v>1845</v>
      </c>
      <c r="N5" s="127">
        <v>5914</v>
      </c>
      <c r="O5" s="107">
        <v>220.54200542005421</v>
      </c>
      <c r="P5" s="108">
        <v>0.67710915379674586</v>
      </c>
      <c r="Q5" s="14">
        <v>0</v>
      </c>
      <c r="R5" s="14">
        <v>0</v>
      </c>
      <c r="S5" s="113" t="s">
        <v>57</v>
      </c>
      <c r="T5" s="127">
        <v>0</v>
      </c>
      <c r="U5" s="127">
        <v>0</v>
      </c>
      <c r="V5" s="113" t="s">
        <v>57</v>
      </c>
      <c r="W5" s="113" t="s">
        <v>57</v>
      </c>
      <c r="X5" s="126">
        <v>49.006056899999997</v>
      </c>
      <c r="Y5" s="126">
        <v>127.845140792</v>
      </c>
      <c r="Z5" s="107">
        <v>160.87620363514699</v>
      </c>
      <c r="AA5" s="126">
        <v>209.08930068799998</v>
      </c>
      <c r="AB5" s="126">
        <v>789.92196141900013</v>
      </c>
      <c r="AC5" s="107">
        <v>277.79167026710286</v>
      </c>
      <c r="AD5" s="108">
        <v>2.856842550417138</v>
      </c>
    </row>
    <row r="6" spans="1:30">
      <c r="A6" s="5"/>
      <c r="B6" s="115" t="s">
        <v>4</v>
      </c>
      <c r="C6" s="126">
        <v>283.00509785456558</v>
      </c>
      <c r="D6" s="126">
        <v>319.38528304047065</v>
      </c>
      <c r="E6" s="107">
        <v>12.854957547302067</v>
      </c>
      <c r="F6" s="126">
        <v>1436.381937574426</v>
      </c>
      <c r="G6" s="126">
        <v>1788.2308758869942</v>
      </c>
      <c r="H6" s="107">
        <v>24.495500055279493</v>
      </c>
      <c r="I6" s="108">
        <v>2.8149276200692843</v>
      </c>
      <c r="J6" s="127">
        <v>24523</v>
      </c>
      <c r="K6" s="127">
        <v>25232</v>
      </c>
      <c r="L6" s="107">
        <v>2.8911633976267179</v>
      </c>
      <c r="M6" s="127">
        <v>150710</v>
      </c>
      <c r="N6" s="127">
        <v>157745</v>
      </c>
      <c r="O6" s="107">
        <v>4.6679052484904782</v>
      </c>
      <c r="P6" s="108">
        <v>0.90206458964310099</v>
      </c>
      <c r="Q6" s="118">
        <v>0</v>
      </c>
      <c r="R6" s="118">
        <v>0</v>
      </c>
      <c r="S6" s="113" t="s">
        <v>57</v>
      </c>
      <c r="T6" s="127">
        <v>0</v>
      </c>
      <c r="U6" s="127">
        <v>0</v>
      </c>
      <c r="V6" s="113" t="s">
        <v>57</v>
      </c>
      <c r="W6" s="113" t="s">
        <v>57</v>
      </c>
      <c r="X6" s="126">
        <v>6790.0416584880013</v>
      </c>
      <c r="Y6" s="126">
        <v>4770.056299803</v>
      </c>
      <c r="Z6" s="107">
        <v>-29.749233661326453</v>
      </c>
      <c r="AA6" s="126">
        <v>36803.229101410994</v>
      </c>
      <c r="AB6" s="126">
        <v>27978.935968894995</v>
      </c>
      <c r="AC6" s="107">
        <v>-23.97695351187998</v>
      </c>
      <c r="AD6" s="108">
        <v>1.9124365638570999</v>
      </c>
    </row>
    <row r="7" spans="1:30">
      <c r="A7" s="5"/>
      <c r="B7" s="115" t="s">
        <v>5</v>
      </c>
      <c r="C7" s="126">
        <v>199.78065425399996</v>
      </c>
      <c r="D7" s="126">
        <v>235.72641982000056</v>
      </c>
      <c r="E7" s="107">
        <v>17.992615801677857</v>
      </c>
      <c r="F7" s="126">
        <v>2065.6845404260002</v>
      </c>
      <c r="G7" s="126">
        <v>2932.1800065060361</v>
      </c>
      <c r="H7" s="107">
        <v>41.947134188327759</v>
      </c>
      <c r="I7" s="108">
        <v>1.7958965182737991</v>
      </c>
      <c r="J7" s="127">
        <v>10</v>
      </c>
      <c r="K7" s="127">
        <v>7</v>
      </c>
      <c r="L7" s="107">
        <v>-30</v>
      </c>
      <c r="M7" s="127">
        <v>56</v>
      </c>
      <c r="N7" s="127">
        <v>68</v>
      </c>
      <c r="O7" s="107">
        <v>21.428571428571427</v>
      </c>
      <c r="P7" s="108">
        <v>4.809052333804809</v>
      </c>
      <c r="Q7" s="118">
        <v>144019</v>
      </c>
      <c r="R7" s="118">
        <v>465692</v>
      </c>
      <c r="S7" s="107">
        <v>223.35455738478947</v>
      </c>
      <c r="T7" s="127">
        <v>869086</v>
      </c>
      <c r="U7" s="127">
        <v>3495380.6900000004</v>
      </c>
      <c r="V7" s="107">
        <v>302.19042649404093</v>
      </c>
      <c r="W7" s="108">
        <v>3.0128088865576448</v>
      </c>
      <c r="X7" s="126">
        <v>2615.4170195000002</v>
      </c>
      <c r="Y7" s="126">
        <v>4244.4448008609997</v>
      </c>
      <c r="Z7" s="107">
        <v>62.285584639669707</v>
      </c>
      <c r="AA7" s="126">
        <v>12341.409744160001</v>
      </c>
      <c r="AB7" s="126">
        <v>32842.821996402003</v>
      </c>
      <c r="AC7" s="107">
        <v>166.11888493487012</v>
      </c>
      <c r="AD7" s="108">
        <v>2.962209945383425</v>
      </c>
    </row>
    <row r="8" spans="1:30">
      <c r="A8" s="5"/>
      <c r="B8" s="115" t="s">
        <v>6</v>
      </c>
      <c r="C8" s="126">
        <v>16.822667077999998</v>
      </c>
      <c r="D8" s="126">
        <v>0.30018894899999998</v>
      </c>
      <c r="E8" s="107">
        <v>-98.215568627684647</v>
      </c>
      <c r="F8" s="126">
        <v>21.238523099999998</v>
      </c>
      <c r="G8" s="126">
        <v>4.1147930759999998</v>
      </c>
      <c r="H8" s="107">
        <v>-80.625804079568979</v>
      </c>
      <c r="I8" s="108">
        <v>9.6393947391296031E-2</v>
      </c>
      <c r="J8" s="127">
        <v>2</v>
      </c>
      <c r="K8" s="127">
        <v>0</v>
      </c>
      <c r="L8" s="113">
        <v>-100</v>
      </c>
      <c r="M8" s="127">
        <v>4</v>
      </c>
      <c r="N8" s="127">
        <v>1</v>
      </c>
      <c r="O8" s="113">
        <v>-75</v>
      </c>
      <c r="P8" s="108">
        <v>2.3369946249123627E-2</v>
      </c>
      <c r="Q8" s="118">
        <v>177</v>
      </c>
      <c r="R8" s="118">
        <v>0</v>
      </c>
      <c r="S8" s="113">
        <v>-100</v>
      </c>
      <c r="T8" s="127">
        <v>237</v>
      </c>
      <c r="U8" s="127">
        <v>20</v>
      </c>
      <c r="V8" s="113">
        <v>-91.561181434599163</v>
      </c>
      <c r="W8" s="108">
        <v>6.3325828167265041E-4</v>
      </c>
      <c r="X8" s="126">
        <v>0</v>
      </c>
      <c r="Y8" s="126">
        <v>0</v>
      </c>
      <c r="Z8" s="113" t="s">
        <v>57</v>
      </c>
      <c r="AA8" s="126">
        <v>0</v>
      </c>
      <c r="AB8" s="126">
        <v>0</v>
      </c>
      <c r="AC8" s="113" t="s">
        <v>57</v>
      </c>
      <c r="AD8" s="108">
        <v>0</v>
      </c>
    </row>
    <row r="9" spans="1:30">
      <c r="A9" s="5"/>
      <c r="B9" s="115" t="s">
        <v>25</v>
      </c>
      <c r="C9" s="126">
        <v>12.350077731999983</v>
      </c>
      <c r="D9" s="126">
        <v>14.646104786000006</v>
      </c>
      <c r="E9" s="107">
        <v>18.591195163499606</v>
      </c>
      <c r="F9" s="126">
        <v>104.66562325500479</v>
      </c>
      <c r="G9" s="126">
        <v>159.69782820299901</v>
      </c>
      <c r="H9" s="107">
        <v>52.579063914724976</v>
      </c>
      <c r="I9" s="108">
        <v>2.2986708643779448</v>
      </c>
      <c r="J9" s="127">
        <v>42</v>
      </c>
      <c r="K9" s="127">
        <v>31</v>
      </c>
      <c r="L9" s="107">
        <v>-26.190476190476193</v>
      </c>
      <c r="M9" s="127">
        <v>117</v>
      </c>
      <c r="N9" s="127">
        <v>206</v>
      </c>
      <c r="O9" s="107">
        <v>76.068376068376068</v>
      </c>
      <c r="P9" s="108">
        <v>0.86434775311542822</v>
      </c>
      <c r="Q9" s="118">
        <v>54944</v>
      </c>
      <c r="R9" s="118">
        <v>69910</v>
      </c>
      <c r="S9" s="107">
        <v>27.238642981945254</v>
      </c>
      <c r="T9" s="127">
        <v>541996</v>
      </c>
      <c r="U9" s="127">
        <v>548116</v>
      </c>
      <c r="V9" s="107">
        <v>1.1291596247942788</v>
      </c>
      <c r="W9" s="108">
        <v>0.96004944679575643</v>
      </c>
      <c r="X9" s="126">
        <v>11020.562598084</v>
      </c>
      <c r="Y9" s="126">
        <v>15572.567694244997</v>
      </c>
      <c r="Z9" s="107">
        <v>41.304652604145595</v>
      </c>
      <c r="AA9" s="126">
        <v>94387.054992678997</v>
      </c>
      <c r="AB9" s="126">
        <v>157408.01667831</v>
      </c>
      <c r="AC9" s="107">
        <v>66.768649250174334</v>
      </c>
      <c r="AD9" s="108">
        <v>7.8589579423968825</v>
      </c>
    </row>
    <row r="10" spans="1:30">
      <c r="A10" s="5"/>
      <c r="B10" s="115"/>
      <c r="C10" s="126"/>
      <c r="D10" s="126"/>
      <c r="E10" s="107"/>
      <c r="F10" s="126"/>
      <c r="G10" s="126"/>
      <c r="H10" s="107"/>
      <c r="I10" s="108"/>
      <c r="J10" s="127"/>
      <c r="K10" s="127"/>
      <c r="L10" s="107"/>
      <c r="M10" s="127"/>
      <c r="N10" s="127"/>
      <c r="O10" s="107"/>
      <c r="P10" s="108"/>
      <c r="Q10" s="118"/>
      <c r="R10" s="118"/>
      <c r="S10" s="107"/>
      <c r="T10" s="127"/>
      <c r="U10" s="127"/>
      <c r="V10" s="107"/>
      <c r="W10" s="108"/>
      <c r="X10" s="126"/>
      <c r="Y10" s="126"/>
      <c r="Z10" s="107"/>
      <c r="AA10" s="126"/>
      <c r="AB10" s="126"/>
      <c r="AC10" s="107"/>
      <c r="AD10" s="108"/>
    </row>
    <row r="11" spans="1:30" s="25" customFormat="1" ht="15">
      <c r="A11" s="17">
        <v>2</v>
      </c>
      <c r="B11" s="114" t="s">
        <v>61</v>
      </c>
      <c r="C11" s="124">
        <v>95.419925808000016</v>
      </c>
      <c r="D11" s="124">
        <v>97.037896226999976</v>
      </c>
      <c r="E11" s="105">
        <v>1.6956316045094944</v>
      </c>
      <c r="F11" s="124">
        <v>540.81280150000009</v>
      </c>
      <c r="G11" s="124">
        <v>609.61212347399965</v>
      </c>
      <c r="H11" s="105">
        <v>12.721466981398654</v>
      </c>
      <c r="I11" s="106">
        <v>0.22646114350066879</v>
      </c>
      <c r="J11" s="125">
        <v>4780</v>
      </c>
      <c r="K11" s="125">
        <v>4883</v>
      </c>
      <c r="L11" s="105">
        <v>2.1548117154811712</v>
      </c>
      <c r="M11" s="125">
        <v>29898</v>
      </c>
      <c r="N11" s="125">
        <v>32409</v>
      </c>
      <c r="O11" s="105">
        <v>8.3985550872968098</v>
      </c>
      <c r="P11" s="106">
        <v>0.17623114931920802</v>
      </c>
      <c r="Q11" s="125">
        <v>3006</v>
      </c>
      <c r="R11" s="125">
        <v>3606</v>
      </c>
      <c r="S11" s="105">
        <v>19.960079840319363</v>
      </c>
      <c r="T11" s="125">
        <v>20046</v>
      </c>
      <c r="U11" s="125">
        <v>22469</v>
      </c>
      <c r="V11" s="105">
        <v>12.087199441285044</v>
      </c>
      <c r="W11" s="106">
        <v>1.2747060914054009E-2</v>
      </c>
      <c r="X11" s="124">
        <v>1519.671824689</v>
      </c>
      <c r="Y11" s="124">
        <v>1627.9538426000001</v>
      </c>
      <c r="Z11" s="105">
        <v>7.1253553663245679</v>
      </c>
      <c r="AA11" s="124">
        <v>8538.4445958360011</v>
      </c>
      <c r="AB11" s="124">
        <v>11298.103008196098</v>
      </c>
      <c r="AC11" s="105">
        <v>32.320387880784722</v>
      </c>
      <c r="AD11" s="106">
        <v>0.23835989723918924</v>
      </c>
    </row>
    <row r="12" spans="1:30">
      <c r="A12" s="5"/>
      <c r="B12" s="115" t="s">
        <v>3</v>
      </c>
      <c r="C12" s="13">
        <v>30.148603400000002</v>
      </c>
      <c r="D12" s="13">
        <v>26.646356999999998</v>
      </c>
      <c r="E12" s="107">
        <v>-11.616612396712227</v>
      </c>
      <c r="F12" s="13">
        <v>199.51631334500001</v>
      </c>
      <c r="G12" s="13">
        <v>148.47889660000001</v>
      </c>
      <c r="H12" s="107">
        <v>-25.580573282119051</v>
      </c>
      <c r="I12" s="108">
        <v>0.47624998708924787</v>
      </c>
      <c r="J12" s="14">
        <v>515</v>
      </c>
      <c r="K12" s="14">
        <v>641</v>
      </c>
      <c r="L12" s="107">
        <v>24.466019417475728</v>
      </c>
      <c r="M12" s="14">
        <v>3687</v>
      </c>
      <c r="N12" s="14">
        <v>3304</v>
      </c>
      <c r="O12" s="107">
        <v>-10.387849199891511</v>
      </c>
      <c r="P12" s="108">
        <v>0.37828350425168217</v>
      </c>
      <c r="Q12" s="118">
        <v>0</v>
      </c>
      <c r="R12" s="118">
        <v>0</v>
      </c>
      <c r="S12" s="113" t="s">
        <v>57</v>
      </c>
      <c r="T12" s="14">
        <v>0</v>
      </c>
      <c r="U12" s="14">
        <v>0</v>
      </c>
      <c r="V12" s="113" t="s">
        <v>57</v>
      </c>
      <c r="W12" s="113" t="s">
        <v>57</v>
      </c>
      <c r="X12" s="13">
        <v>53.679260599999999</v>
      </c>
      <c r="Y12" s="13">
        <v>55.099838699999999</v>
      </c>
      <c r="Z12" s="107">
        <v>2.6464189039146344</v>
      </c>
      <c r="AA12" s="13">
        <v>381.8725561</v>
      </c>
      <c r="AB12" s="13">
        <v>297.86287870000001</v>
      </c>
      <c r="AC12" s="107">
        <v>-21.999401648020129</v>
      </c>
      <c r="AD12" s="108">
        <v>1.077254953807429</v>
      </c>
    </row>
    <row r="13" spans="1:30">
      <c r="A13" s="5"/>
      <c r="B13" s="115" t="s">
        <v>4</v>
      </c>
      <c r="C13" s="13">
        <v>42.160257453000007</v>
      </c>
      <c r="D13" s="13">
        <v>47.430353126999982</v>
      </c>
      <c r="E13" s="107">
        <v>12.500150597692732</v>
      </c>
      <c r="F13" s="13">
        <v>237.35591263699999</v>
      </c>
      <c r="G13" s="13">
        <v>296.13474983499975</v>
      </c>
      <c r="H13" s="107">
        <v>24.764008001727394</v>
      </c>
      <c r="I13" s="108">
        <v>0.46615786463219938</v>
      </c>
      <c r="J13" s="14">
        <v>4264</v>
      </c>
      <c r="K13" s="14">
        <v>4242</v>
      </c>
      <c r="L13" s="107">
        <v>-0.51594746716697937</v>
      </c>
      <c r="M13" s="14">
        <v>26208</v>
      </c>
      <c r="N13" s="14">
        <v>29101</v>
      </c>
      <c r="O13" s="107">
        <v>11.038614163614163</v>
      </c>
      <c r="P13" s="108">
        <v>0.16641403292151183</v>
      </c>
      <c r="Q13" s="118">
        <v>0</v>
      </c>
      <c r="R13" s="118">
        <v>0</v>
      </c>
      <c r="S13" s="113" t="s">
        <v>57</v>
      </c>
      <c r="T13" s="14">
        <v>0</v>
      </c>
      <c r="U13" s="14">
        <v>0</v>
      </c>
      <c r="V13" s="113" t="s">
        <v>57</v>
      </c>
      <c r="W13" s="113" t="s">
        <v>57</v>
      </c>
      <c r="X13" s="13">
        <v>521.55671499999994</v>
      </c>
      <c r="Y13" s="13">
        <v>469.38167700000008</v>
      </c>
      <c r="Z13" s="107">
        <v>-10.003713210748302</v>
      </c>
      <c r="AA13" s="13">
        <v>3207.4881814</v>
      </c>
      <c r="AB13" s="13">
        <v>3232.6188474999999</v>
      </c>
      <c r="AC13" s="107">
        <v>0.78349988148766536</v>
      </c>
      <c r="AD13" s="108">
        <v>0.22095831263367224</v>
      </c>
    </row>
    <row r="14" spans="1:30">
      <c r="A14" s="5"/>
      <c r="B14" s="115" t="s">
        <v>5</v>
      </c>
      <c r="C14" s="13">
        <v>23.110785795000002</v>
      </c>
      <c r="D14" s="13">
        <v>22.950698800000001</v>
      </c>
      <c r="E14" s="107">
        <v>-0.69269386346281236</v>
      </c>
      <c r="F14" s="13">
        <v>103.91130521800001</v>
      </c>
      <c r="G14" s="13">
        <v>164.98582967899998</v>
      </c>
      <c r="H14" s="107">
        <v>58.775630171201378</v>
      </c>
      <c r="I14" s="108">
        <v>0.10105023444249453</v>
      </c>
      <c r="J14" s="14">
        <v>1</v>
      </c>
      <c r="K14" s="14">
        <v>0</v>
      </c>
      <c r="L14" s="113">
        <v>-100</v>
      </c>
      <c r="M14" s="14">
        <v>1</v>
      </c>
      <c r="N14" s="14">
        <v>4</v>
      </c>
      <c r="O14" s="113">
        <v>300</v>
      </c>
      <c r="P14" s="108">
        <v>0.28288543140028288</v>
      </c>
      <c r="Q14" s="14">
        <v>2976</v>
      </c>
      <c r="R14" s="14">
        <v>3210</v>
      </c>
      <c r="S14" s="107">
        <v>7.862903225806452</v>
      </c>
      <c r="T14" s="14">
        <v>16378</v>
      </c>
      <c r="U14" s="14">
        <v>21795</v>
      </c>
      <c r="V14" s="107">
        <v>33.074856514836974</v>
      </c>
      <c r="W14" s="108">
        <v>1.8785985134719005E-2</v>
      </c>
      <c r="X14" s="13">
        <v>944.34184908899999</v>
      </c>
      <c r="Y14" s="13">
        <v>1101.5523269</v>
      </c>
      <c r="Z14" s="107">
        <v>16.647623735267043</v>
      </c>
      <c r="AA14" s="13">
        <v>4944.9598583360003</v>
      </c>
      <c r="AB14" s="13">
        <v>7764.8672819961002</v>
      </c>
      <c r="AC14" s="107">
        <v>57.025891098113192</v>
      </c>
      <c r="AD14" s="108">
        <v>0.70034076517027188</v>
      </c>
    </row>
    <row r="15" spans="1:30">
      <c r="A15" s="5"/>
      <c r="B15" s="115" t="s">
        <v>6</v>
      </c>
      <c r="C15" s="13">
        <v>2.7915999999999998E-4</v>
      </c>
      <c r="D15" s="13">
        <v>1.04873E-2</v>
      </c>
      <c r="E15" s="113">
        <v>3656.7344891818316</v>
      </c>
      <c r="F15" s="13">
        <v>2.9270299999999999E-2</v>
      </c>
      <c r="G15" s="13">
        <v>1.2647360000000002E-2</v>
      </c>
      <c r="H15" s="107">
        <v>-56.791150073624109</v>
      </c>
      <c r="I15" s="108">
        <v>2.9627952899733664E-4</v>
      </c>
      <c r="J15" s="14">
        <v>0</v>
      </c>
      <c r="K15" s="14">
        <v>0</v>
      </c>
      <c r="L15" s="113" t="s">
        <v>57</v>
      </c>
      <c r="M15" s="14">
        <v>2</v>
      </c>
      <c r="N15" s="14">
        <v>0</v>
      </c>
      <c r="O15" s="113">
        <v>-100</v>
      </c>
      <c r="P15" s="108">
        <v>0</v>
      </c>
      <c r="Q15" s="118">
        <v>30</v>
      </c>
      <c r="R15" s="118">
        <v>396</v>
      </c>
      <c r="S15" s="113">
        <v>1220</v>
      </c>
      <c r="T15" s="14">
        <v>3668</v>
      </c>
      <c r="U15" s="14">
        <v>674</v>
      </c>
      <c r="V15" s="107">
        <v>-81.624863685932397</v>
      </c>
      <c r="W15" s="108">
        <v>2.1340804092368319E-2</v>
      </c>
      <c r="X15" s="13">
        <v>9.4E-2</v>
      </c>
      <c r="Y15" s="13">
        <v>1.92</v>
      </c>
      <c r="Z15" s="113">
        <v>1942.5531914893616</v>
      </c>
      <c r="AA15" s="13">
        <v>4.1239999999999997</v>
      </c>
      <c r="AB15" s="13">
        <v>2.7539999999999996</v>
      </c>
      <c r="AC15" s="107">
        <v>-33.220174587778864</v>
      </c>
      <c r="AD15" s="108">
        <v>2.0007872544530762E-3</v>
      </c>
    </row>
    <row r="16" spans="1:30">
      <c r="A16" s="5"/>
      <c r="B16" s="115" t="s">
        <v>25</v>
      </c>
      <c r="C16" s="13">
        <v>0</v>
      </c>
      <c r="D16" s="13">
        <v>0</v>
      </c>
      <c r="E16" s="113" t="s">
        <v>57</v>
      </c>
      <c r="F16" s="13">
        <v>0</v>
      </c>
      <c r="G16" s="13">
        <v>0</v>
      </c>
      <c r="H16" s="113" t="s">
        <v>57</v>
      </c>
      <c r="I16" s="108">
        <v>0</v>
      </c>
      <c r="J16" s="14">
        <v>0</v>
      </c>
      <c r="K16" s="14">
        <v>0</v>
      </c>
      <c r="L16" s="113" t="s">
        <v>57</v>
      </c>
      <c r="M16" s="14">
        <v>0</v>
      </c>
      <c r="N16" s="14">
        <v>0</v>
      </c>
      <c r="O16" s="113" t="s">
        <v>57</v>
      </c>
      <c r="P16" s="108">
        <v>0</v>
      </c>
      <c r="Q16" s="118">
        <v>0</v>
      </c>
      <c r="R16" s="118">
        <v>0</v>
      </c>
      <c r="S16" s="113" t="s">
        <v>57</v>
      </c>
      <c r="T16" s="14">
        <v>0</v>
      </c>
      <c r="U16" s="14">
        <v>0</v>
      </c>
      <c r="V16" s="113" t="s">
        <v>57</v>
      </c>
      <c r="W16" s="108">
        <v>0</v>
      </c>
      <c r="X16" s="13">
        <v>0</v>
      </c>
      <c r="Y16" s="13">
        <v>0</v>
      </c>
      <c r="Z16" s="113" t="s">
        <v>57</v>
      </c>
      <c r="AA16" s="13">
        <v>0</v>
      </c>
      <c r="AB16" s="13">
        <v>0</v>
      </c>
      <c r="AC16" s="113" t="s">
        <v>57</v>
      </c>
      <c r="AD16" s="108">
        <v>0</v>
      </c>
    </row>
    <row r="17" spans="1:30">
      <c r="A17" s="5"/>
      <c r="B17" s="115"/>
      <c r="C17" s="13"/>
      <c r="D17" s="13"/>
      <c r="E17" s="107"/>
      <c r="F17" s="13"/>
      <c r="G17" s="13"/>
      <c r="H17" s="107"/>
      <c r="I17" s="108"/>
      <c r="J17" s="14"/>
      <c r="K17" s="14"/>
      <c r="L17" s="107"/>
      <c r="M17" s="14"/>
      <c r="N17" s="14"/>
      <c r="O17" s="107"/>
      <c r="P17" s="108"/>
      <c r="Q17" s="118"/>
      <c r="R17" s="118"/>
      <c r="S17" s="107"/>
      <c r="T17" s="14"/>
      <c r="U17" s="14"/>
      <c r="V17" s="107"/>
      <c r="W17" s="108"/>
      <c r="X17" s="13"/>
      <c r="Y17" s="13"/>
      <c r="Z17" s="107"/>
      <c r="AA17" s="13"/>
      <c r="AB17" s="13"/>
      <c r="AC17" s="107"/>
      <c r="AD17" s="108"/>
    </row>
    <row r="18" spans="1:30" s="25" customFormat="1" ht="15">
      <c r="A18" s="17">
        <v>3</v>
      </c>
      <c r="B18" s="114" t="s">
        <v>22</v>
      </c>
      <c r="C18" s="124">
        <v>1.2916605009999951</v>
      </c>
      <c r="D18" s="124">
        <v>0.95146934599999988</v>
      </c>
      <c r="E18" s="105">
        <v>-26.337505461893539</v>
      </c>
      <c r="F18" s="124">
        <v>15.434763566999994</v>
      </c>
      <c r="G18" s="124">
        <v>3.8426475649999996</v>
      </c>
      <c r="H18" s="105">
        <v>-75.103942808585018</v>
      </c>
      <c r="I18" s="106">
        <v>1.4274820465854392E-3</v>
      </c>
      <c r="J18" s="125">
        <v>491</v>
      </c>
      <c r="K18" s="125">
        <v>112</v>
      </c>
      <c r="L18" s="105">
        <v>-77.189409368635438</v>
      </c>
      <c r="M18" s="125">
        <v>6901</v>
      </c>
      <c r="N18" s="125">
        <v>1534</v>
      </c>
      <c r="O18" s="105">
        <v>-77.771337487320679</v>
      </c>
      <c r="P18" s="106">
        <v>8.3414663536568578E-3</v>
      </c>
      <c r="Q18" s="125">
        <v>4720</v>
      </c>
      <c r="R18" s="125">
        <v>8784</v>
      </c>
      <c r="S18" s="105">
        <v>86.101694915254228</v>
      </c>
      <c r="T18" s="125">
        <v>53326</v>
      </c>
      <c r="U18" s="125">
        <v>23901</v>
      </c>
      <c r="V18" s="105">
        <v>-55.179462176049213</v>
      </c>
      <c r="W18" s="106">
        <v>1.3559459829400725E-2</v>
      </c>
      <c r="X18" s="124">
        <v>1874.5139194000001</v>
      </c>
      <c r="Y18" s="124">
        <v>143.59623479999999</v>
      </c>
      <c r="Z18" s="105">
        <v>-92.339548225602783</v>
      </c>
      <c r="AA18" s="124">
        <v>22676.025587133998</v>
      </c>
      <c r="AB18" s="124">
        <v>784.14832178700021</v>
      </c>
      <c r="AC18" s="105">
        <v>-96.541949916338453</v>
      </c>
      <c r="AD18" s="106">
        <v>1.654344213943176E-2</v>
      </c>
    </row>
    <row r="19" spans="1:30">
      <c r="A19" s="5"/>
      <c r="B19" s="115" t="s">
        <v>3</v>
      </c>
      <c r="C19" s="13">
        <v>0.19188464799999999</v>
      </c>
      <c r="D19" s="13">
        <v>0</v>
      </c>
      <c r="E19" s="107">
        <v>-100</v>
      </c>
      <c r="F19" s="13">
        <v>0.33667394799999995</v>
      </c>
      <c r="G19" s="13">
        <v>4.7057387000000006E-2</v>
      </c>
      <c r="H19" s="107">
        <v>-86.022860610527545</v>
      </c>
      <c r="I19" s="108">
        <v>1.5093781314646259E-4</v>
      </c>
      <c r="J19" s="14">
        <v>1</v>
      </c>
      <c r="K19" s="14">
        <v>0</v>
      </c>
      <c r="L19" s="113">
        <v>-100</v>
      </c>
      <c r="M19" s="14">
        <v>508</v>
      </c>
      <c r="N19" s="14">
        <v>700</v>
      </c>
      <c r="O19" s="113">
        <v>37.795275590551178</v>
      </c>
      <c r="P19" s="108">
        <v>8.0144810222814014E-2</v>
      </c>
      <c r="Q19" s="118">
        <v>0</v>
      </c>
      <c r="R19" s="118">
        <v>0</v>
      </c>
      <c r="S19" s="113" t="s">
        <v>57</v>
      </c>
      <c r="T19" s="14">
        <v>0</v>
      </c>
      <c r="U19" s="14">
        <v>0</v>
      </c>
      <c r="V19" s="113" t="s">
        <v>57</v>
      </c>
      <c r="W19" s="113" t="s">
        <v>57</v>
      </c>
      <c r="X19" s="13">
        <v>0.5</v>
      </c>
      <c r="Y19" s="13">
        <v>0</v>
      </c>
      <c r="Z19" s="113">
        <v>-100</v>
      </c>
      <c r="AA19" s="13">
        <v>5.1135199999999994</v>
      </c>
      <c r="AB19" s="13">
        <v>1.24041</v>
      </c>
      <c r="AC19" s="113">
        <v>-75.742541341385191</v>
      </c>
      <c r="AD19" s="108">
        <v>4.4860837412308025E-3</v>
      </c>
    </row>
    <row r="20" spans="1:30">
      <c r="A20" s="5"/>
      <c r="B20" s="115" t="s">
        <v>4</v>
      </c>
      <c r="C20" s="13">
        <v>0.72954103699999517</v>
      </c>
      <c r="D20" s="13">
        <v>7.191949300000014E-2</v>
      </c>
      <c r="E20" s="107">
        <v>-90.141816655613212</v>
      </c>
      <c r="F20" s="13">
        <v>9.1297056379999955</v>
      </c>
      <c r="G20" s="13">
        <v>0.61097273200000013</v>
      </c>
      <c r="H20" s="107">
        <v>-93.307859462007329</v>
      </c>
      <c r="I20" s="108">
        <v>9.6175725495339958E-4</v>
      </c>
      <c r="J20" s="14">
        <v>490</v>
      </c>
      <c r="K20" s="14">
        <v>104</v>
      </c>
      <c r="L20" s="107">
        <v>-78.775510204081627</v>
      </c>
      <c r="M20" s="14">
        <v>6376</v>
      </c>
      <c r="N20" s="14">
        <v>816</v>
      </c>
      <c r="O20" s="107">
        <v>-87.202007528230865</v>
      </c>
      <c r="P20" s="108">
        <v>4.6662950023694605E-3</v>
      </c>
      <c r="Q20" s="118">
        <v>0</v>
      </c>
      <c r="R20" s="118">
        <v>0</v>
      </c>
      <c r="S20" s="113" t="s">
        <v>57</v>
      </c>
      <c r="T20" s="14">
        <v>0</v>
      </c>
      <c r="U20" s="14">
        <v>0</v>
      </c>
      <c r="V20" s="113" t="s">
        <v>57</v>
      </c>
      <c r="W20" s="113" t="s">
        <v>57</v>
      </c>
      <c r="X20" s="13">
        <v>401.80191839999998</v>
      </c>
      <c r="Y20" s="13">
        <v>28.467104800000001</v>
      </c>
      <c r="Z20" s="107">
        <v>-92.915139650562693</v>
      </c>
      <c r="AA20" s="13">
        <v>5730.6964263</v>
      </c>
      <c r="AB20" s="13">
        <v>124.94588178700016</v>
      </c>
      <c r="AC20" s="107">
        <v>-97.81970859224748</v>
      </c>
      <c r="AD20" s="108">
        <v>8.5403917110527319E-3</v>
      </c>
    </row>
    <row r="21" spans="1:30">
      <c r="A21" s="5"/>
      <c r="B21" s="115" t="s">
        <v>5</v>
      </c>
      <c r="C21" s="13">
        <v>0</v>
      </c>
      <c r="D21" s="13">
        <v>0.82325368499999985</v>
      </c>
      <c r="E21" s="113" t="s">
        <v>57</v>
      </c>
      <c r="F21" s="13">
        <v>0</v>
      </c>
      <c r="G21" s="13">
        <v>2.9048558809999996</v>
      </c>
      <c r="H21" s="113" t="s">
        <v>57</v>
      </c>
      <c r="I21" s="108">
        <v>1.7791610853357511E-3</v>
      </c>
      <c r="J21" s="14">
        <v>0</v>
      </c>
      <c r="K21" s="14">
        <v>6</v>
      </c>
      <c r="L21" s="113" t="s">
        <v>57</v>
      </c>
      <c r="M21" s="14">
        <v>0</v>
      </c>
      <c r="N21" s="14">
        <v>14</v>
      </c>
      <c r="O21" s="113" t="s">
        <v>57</v>
      </c>
      <c r="P21" s="108">
        <v>0.99009900990099009</v>
      </c>
      <c r="Q21" s="14">
        <v>0</v>
      </c>
      <c r="R21" s="14">
        <v>7427</v>
      </c>
      <c r="S21" s="113" t="s">
        <v>57</v>
      </c>
      <c r="T21" s="14">
        <v>0</v>
      </c>
      <c r="U21" s="14">
        <v>15011</v>
      </c>
      <c r="V21" s="113" t="s">
        <v>57</v>
      </c>
      <c r="W21" s="113">
        <v>1.2938583292372883E-2</v>
      </c>
      <c r="X21" s="13">
        <v>0</v>
      </c>
      <c r="Y21" s="13">
        <v>72.574129999999997</v>
      </c>
      <c r="Z21" s="113" t="s">
        <v>57</v>
      </c>
      <c r="AA21" s="13">
        <v>0</v>
      </c>
      <c r="AB21" s="13">
        <v>286.10742999999997</v>
      </c>
      <c r="AC21" s="113" t="s">
        <v>57</v>
      </c>
      <c r="AD21" s="108">
        <v>2.5805038150708802E-2</v>
      </c>
    </row>
    <row r="22" spans="1:30">
      <c r="A22" s="5"/>
      <c r="B22" s="115" t="s">
        <v>6</v>
      </c>
      <c r="C22" s="13">
        <v>0</v>
      </c>
      <c r="D22" s="13">
        <v>0</v>
      </c>
      <c r="E22" s="113" t="s">
        <v>57</v>
      </c>
      <c r="F22" s="13">
        <v>0</v>
      </c>
      <c r="G22" s="13">
        <v>0</v>
      </c>
      <c r="H22" s="113" t="s">
        <v>57</v>
      </c>
      <c r="I22" s="108">
        <v>0</v>
      </c>
      <c r="J22" s="14">
        <v>0</v>
      </c>
      <c r="K22" s="14">
        <v>0</v>
      </c>
      <c r="L22" s="113" t="s">
        <v>57</v>
      </c>
      <c r="M22" s="14">
        <v>0</v>
      </c>
      <c r="N22" s="14">
        <v>0</v>
      </c>
      <c r="O22" s="113" t="s">
        <v>57</v>
      </c>
      <c r="P22" s="108">
        <v>0</v>
      </c>
      <c r="Q22" s="118">
        <v>0</v>
      </c>
      <c r="R22" s="118">
        <v>0</v>
      </c>
      <c r="S22" s="113" t="s">
        <v>57</v>
      </c>
      <c r="T22" s="14">
        <v>0</v>
      </c>
      <c r="U22" s="14">
        <v>0</v>
      </c>
      <c r="V22" s="113" t="s">
        <v>57</v>
      </c>
      <c r="W22" s="113">
        <v>0</v>
      </c>
      <c r="X22" s="13">
        <v>0</v>
      </c>
      <c r="Y22" s="13">
        <v>0</v>
      </c>
      <c r="Z22" s="113" t="s">
        <v>57</v>
      </c>
      <c r="AA22" s="13">
        <v>0</v>
      </c>
      <c r="AB22" s="13">
        <v>0</v>
      </c>
      <c r="AC22" s="113" t="s">
        <v>57</v>
      </c>
      <c r="AD22" s="108">
        <v>0</v>
      </c>
    </row>
    <row r="23" spans="1:30">
      <c r="A23" s="5"/>
      <c r="B23" s="115" t="s">
        <v>25</v>
      </c>
      <c r="C23" s="13">
        <v>0.37023481599999997</v>
      </c>
      <c r="D23" s="13">
        <v>5.6296167999999973E-2</v>
      </c>
      <c r="E23" s="107">
        <v>-84.794469464481708</v>
      </c>
      <c r="F23" s="13">
        <v>5.9683839809999997</v>
      </c>
      <c r="G23" s="13">
        <v>0.27976156499999999</v>
      </c>
      <c r="H23" s="107">
        <v>-95.312607803207626</v>
      </c>
      <c r="I23" s="108">
        <v>4.0268534999789059E-3</v>
      </c>
      <c r="J23" s="14">
        <v>0</v>
      </c>
      <c r="K23" s="14">
        <v>2</v>
      </c>
      <c r="L23" s="107" t="s">
        <v>57</v>
      </c>
      <c r="M23" s="14">
        <v>17</v>
      </c>
      <c r="N23" s="14">
        <v>4</v>
      </c>
      <c r="O23" s="107">
        <v>-76.470588235294116</v>
      </c>
      <c r="P23" s="108">
        <v>1.678345151680443E-2</v>
      </c>
      <c r="Q23" s="118">
        <v>4720</v>
      </c>
      <c r="R23" s="118">
        <v>1357</v>
      </c>
      <c r="S23" s="107">
        <v>-71.25</v>
      </c>
      <c r="T23" s="14">
        <v>53326</v>
      </c>
      <c r="U23" s="14">
        <v>8890</v>
      </c>
      <c r="V23" s="107">
        <v>-83.328957731688106</v>
      </c>
      <c r="W23" s="108">
        <v>1.5571228685194876E-2</v>
      </c>
      <c r="X23" s="13">
        <v>1472.2120010000001</v>
      </c>
      <c r="Y23" s="13">
        <v>42.555</v>
      </c>
      <c r="Z23" s="107">
        <v>-97.10945162985395</v>
      </c>
      <c r="AA23" s="13">
        <v>16940.215640833998</v>
      </c>
      <c r="AB23" s="13">
        <v>371.8546</v>
      </c>
      <c r="AC23" s="107">
        <v>-97.804900434067363</v>
      </c>
      <c r="AD23" s="108">
        <v>1.8565697756418691E-2</v>
      </c>
    </row>
    <row r="24" spans="1:30">
      <c r="A24" s="5"/>
      <c r="B24" s="115"/>
      <c r="C24" s="13"/>
      <c r="D24" s="13"/>
      <c r="E24" s="107"/>
      <c r="F24" s="13"/>
      <c r="G24" s="13"/>
      <c r="H24" s="107"/>
      <c r="I24" s="108"/>
      <c r="J24" s="14"/>
      <c r="K24" s="14"/>
      <c r="L24" s="107"/>
      <c r="M24" s="14"/>
      <c r="N24" s="14"/>
      <c r="O24" s="107"/>
      <c r="P24" s="108"/>
      <c r="Q24" s="118"/>
      <c r="R24" s="118"/>
      <c r="S24" s="107"/>
      <c r="T24" s="14"/>
      <c r="U24" s="14"/>
      <c r="V24" s="107"/>
      <c r="W24" s="108"/>
      <c r="X24" s="13"/>
      <c r="Y24" s="13"/>
      <c r="Z24" s="107"/>
      <c r="AA24" s="13"/>
      <c r="AB24" s="13"/>
      <c r="AC24" s="107"/>
      <c r="AD24" s="108"/>
    </row>
    <row r="25" spans="1:30" s="25" customFormat="1" ht="15">
      <c r="A25" s="17">
        <v>4</v>
      </c>
      <c r="B25" s="114" t="s">
        <v>30</v>
      </c>
      <c r="C25" s="124">
        <v>27.164331155845446</v>
      </c>
      <c r="D25" s="124">
        <v>31.312141865969544</v>
      </c>
      <c r="E25" s="105">
        <v>15.269327583762497</v>
      </c>
      <c r="F25" s="124">
        <v>183.75711940760905</v>
      </c>
      <c r="G25" s="124">
        <v>196.04224626519414</v>
      </c>
      <c r="H25" s="105">
        <v>6.685524292712862</v>
      </c>
      <c r="I25" s="106">
        <v>7.2826555696852202E-2</v>
      </c>
      <c r="J25" s="125">
        <v>1903</v>
      </c>
      <c r="K25" s="125">
        <v>3269</v>
      </c>
      <c r="L25" s="105">
        <v>71.781397792958487</v>
      </c>
      <c r="M25" s="125">
        <v>13917</v>
      </c>
      <c r="N25" s="125">
        <v>17823</v>
      </c>
      <c r="O25" s="105">
        <v>28.066393619314507</v>
      </c>
      <c r="P25" s="106">
        <v>9.6916528566640264E-2</v>
      </c>
      <c r="Q25" s="125">
        <v>16988</v>
      </c>
      <c r="R25" s="125">
        <v>79411</v>
      </c>
      <c r="S25" s="105">
        <v>367.45349658582529</v>
      </c>
      <c r="T25" s="125">
        <v>209075</v>
      </c>
      <c r="U25" s="125">
        <v>327597</v>
      </c>
      <c r="V25" s="105">
        <v>56.688748056917369</v>
      </c>
      <c r="W25" s="106">
        <v>0.18585156946287559</v>
      </c>
      <c r="X25" s="124">
        <v>1385.0043087702916</v>
      </c>
      <c r="Y25" s="124">
        <v>3142.6139717031911</v>
      </c>
      <c r="Z25" s="105">
        <v>126.9028299625605</v>
      </c>
      <c r="AA25" s="124">
        <v>11662.785678338052</v>
      </c>
      <c r="AB25" s="124">
        <v>17621.754554391595</v>
      </c>
      <c r="AC25" s="105">
        <v>51.093872771077933</v>
      </c>
      <c r="AD25" s="106">
        <v>0.37177211092091433</v>
      </c>
    </row>
    <row r="26" spans="1:30">
      <c r="A26" s="5"/>
      <c r="B26" s="115" t="s">
        <v>3</v>
      </c>
      <c r="C26" s="13">
        <v>1.1226502999999999</v>
      </c>
      <c r="D26" s="13">
        <v>1.1300891999999996</v>
      </c>
      <c r="E26" s="107">
        <v>0.66261951740445746</v>
      </c>
      <c r="F26" s="13">
        <v>8.6686078999999996</v>
      </c>
      <c r="G26" s="13">
        <v>9.8429988999999996</v>
      </c>
      <c r="H26" s="107">
        <v>13.54763087161896</v>
      </c>
      <c r="I26" s="108">
        <v>3.1571679251315779E-2</v>
      </c>
      <c r="J26" s="14">
        <v>11</v>
      </c>
      <c r="K26" s="14">
        <v>18</v>
      </c>
      <c r="L26" s="107">
        <v>63.636363636363633</v>
      </c>
      <c r="M26" s="14">
        <v>74</v>
      </c>
      <c r="N26" s="14">
        <v>119</v>
      </c>
      <c r="O26" s="107">
        <v>60.810810810810814</v>
      </c>
      <c r="P26" s="108">
        <v>1.3624617737878384E-2</v>
      </c>
      <c r="Q26" s="118">
        <v>0</v>
      </c>
      <c r="R26" s="118">
        <v>0</v>
      </c>
      <c r="S26" s="113" t="s">
        <v>57</v>
      </c>
      <c r="T26" s="14">
        <v>0</v>
      </c>
      <c r="U26" s="14">
        <v>0</v>
      </c>
      <c r="V26" s="113" t="s">
        <v>57</v>
      </c>
      <c r="W26" s="113" t="s">
        <v>57</v>
      </c>
      <c r="X26" s="13">
        <v>0.75</v>
      </c>
      <c r="Y26" s="13">
        <v>0.58750000000000002</v>
      </c>
      <c r="Z26" s="107">
        <v>-21.666666666666664</v>
      </c>
      <c r="AA26" s="13">
        <v>4.6480359</v>
      </c>
      <c r="AB26" s="13">
        <v>8.3375501000000014</v>
      </c>
      <c r="AC26" s="107">
        <v>79.377919606860218</v>
      </c>
      <c r="AD26" s="108">
        <v>3.015369752364723E-2</v>
      </c>
    </row>
    <row r="27" spans="1:30">
      <c r="A27" s="5"/>
      <c r="B27" s="115" t="s">
        <v>4</v>
      </c>
      <c r="C27" s="13">
        <v>17.098233399999998</v>
      </c>
      <c r="D27" s="13">
        <v>22.180972500000003</v>
      </c>
      <c r="E27" s="107">
        <v>29.726691530599915</v>
      </c>
      <c r="F27" s="13">
        <v>111.52669299999999</v>
      </c>
      <c r="G27" s="13">
        <v>118.9974158</v>
      </c>
      <c r="H27" s="107">
        <v>6.6985961827093767</v>
      </c>
      <c r="I27" s="108">
        <v>0.18731871648628057</v>
      </c>
      <c r="J27" s="14">
        <v>1888</v>
      </c>
      <c r="K27" s="14">
        <v>3221</v>
      </c>
      <c r="L27" s="107">
        <v>70.603813559322035</v>
      </c>
      <c r="M27" s="14">
        <v>13772</v>
      </c>
      <c r="N27" s="14">
        <v>17576</v>
      </c>
      <c r="O27" s="107">
        <v>27.621260528608772</v>
      </c>
      <c r="P27" s="108">
        <v>0.10050833451182063</v>
      </c>
      <c r="Q27" s="118">
        <v>0</v>
      </c>
      <c r="R27" s="118">
        <v>0</v>
      </c>
      <c r="S27" s="113" t="s">
        <v>57</v>
      </c>
      <c r="T27" s="14">
        <v>0</v>
      </c>
      <c r="U27" s="14">
        <v>0</v>
      </c>
      <c r="V27" s="113" t="s">
        <v>57</v>
      </c>
      <c r="W27" s="113" t="s">
        <v>57</v>
      </c>
      <c r="X27" s="13">
        <v>264.33270979999992</v>
      </c>
      <c r="Y27" s="13">
        <v>376.62539379999993</v>
      </c>
      <c r="Z27" s="107">
        <v>42.481569566234604</v>
      </c>
      <c r="AA27" s="13">
        <v>2063.7285905999997</v>
      </c>
      <c r="AB27" s="13">
        <v>1816.5102435999997</v>
      </c>
      <c r="AC27" s="107">
        <v>-11.979208318673571</v>
      </c>
      <c r="AD27" s="108">
        <v>0.12416342824272197</v>
      </c>
    </row>
    <row r="28" spans="1:30">
      <c r="A28" s="5"/>
      <c r="B28" s="115" t="s">
        <v>5</v>
      </c>
      <c r="C28" s="13">
        <v>0.55379990890419994</v>
      </c>
      <c r="D28" s="13">
        <v>1.9401161594999998</v>
      </c>
      <c r="E28" s="107">
        <v>250.32800264248766</v>
      </c>
      <c r="F28" s="13">
        <v>3.4487891340976007</v>
      </c>
      <c r="G28" s="13">
        <v>4.1588050247849999</v>
      </c>
      <c r="H28" s="107">
        <v>20.58739641886455</v>
      </c>
      <c r="I28" s="108">
        <v>2.5471776792758056E-3</v>
      </c>
      <c r="J28" s="14">
        <v>0</v>
      </c>
      <c r="K28" s="14">
        <v>5</v>
      </c>
      <c r="L28" s="113" t="s">
        <v>57</v>
      </c>
      <c r="M28" s="14">
        <v>1</v>
      </c>
      <c r="N28" s="14">
        <v>8</v>
      </c>
      <c r="O28" s="113">
        <v>700</v>
      </c>
      <c r="P28" s="108">
        <v>0.56577086280056577</v>
      </c>
      <c r="Q28" s="14">
        <v>228</v>
      </c>
      <c r="R28" s="14">
        <v>39626</v>
      </c>
      <c r="S28" s="107">
        <v>17279.824561403511</v>
      </c>
      <c r="T28" s="14">
        <v>3276</v>
      </c>
      <c r="U28" s="14">
        <v>40531</v>
      </c>
      <c r="V28" s="107">
        <v>1137.2100122100121</v>
      </c>
      <c r="W28" s="108">
        <v>3.4935295411575869E-2</v>
      </c>
      <c r="X28" s="13">
        <v>33.293604600000002</v>
      </c>
      <c r="Y28" s="13">
        <v>187.5480733</v>
      </c>
      <c r="Z28" s="107">
        <v>463.3156143747799</v>
      </c>
      <c r="AA28" s="13">
        <v>191.22054964000003</v>
      </c>
      <c r="AB28" s="13">
        <v>307.77174940000003</v>
      </c>
      <c r="AC28" s="107">
        <v>60.95118959726048</v>
      </c>
      <c r="AD28" s="108">
        <v>2.7759019522762451E-2</v>
      </c>
    </row>
    <row r="29" spans="1:30">
      <c r="A29" s="5"/>
      <c r="B29" s="115" t="s">
        <v>6</v>
      </c>
      <c r="C29" s="13">
        <v>0.22484400000000002</v>
      </c>
      <c r="D29" s="13">
        <v>6.8907200000000002E-2</v>
      </c>
      <c r="E29" s="107">
        <v>-69.35332941950864</v>
      </c>
      <c r="F29" s="13">
        <v>0.91015979999999996</v>
      </c>
      <c r="G29" s="13">
        <v>0.74652499999999999</v>
      </c>
      <c r="H29" s="107">
        <v>-17.978689017027559</v>
      </c>
      <c r="I29" s="108">
        <v>1.7488240659294645E-2</v>
      </c>
      <c r="J29" s="14">
        <v>0</v>
      </c>
      <c r="K29" s="14">
        <v>0</v>
      </c>
      <c r="L29" s="113" t="s">
        <v>57</v>
      </c>
      <c r="M29" s="14">
        <v>0</v>
      </c>
      <c r="N29" s="14">
        <v>0</v>
      </c>
      <c r="O29" s="113" t="s">
        <v>57</v>
      </c>
      <c r="P29" s="108">
        <v>0</v>
      </c>
      <c r="Q29" s="118">
        <v>0</v>
      </c>
      <c r="R29" s="118">
        <v>0</v>
      </c>
      <c r="S29" s="113" t="s">
        <v>57</v>
      </c>
      <c r="T29" s="14">
        <v>0</v>
      </c>
      <c r="U29" s="14">
        <v>0</v>
      </c>
      <c r="V29" s="113" t="s">
        <v>57</v>
      </c>
      <c r="W29" s="108">
        <v>0</v>
      </c>
      <c r="X29" s="13">
        <v>0</v>
      </c>
      <c r="Y29" s="13">
        <v>0</v>
      </c>
      <c r="Z29" s="107" t="s">
        <v>57</v>
      </c>
      <c r="AA29" s="13">
        <v>-8.2650000000000006</v>
      </c>
      <c r="AB29" s="13">
        <v>0</v>
      </c>
      <c r="AC29" s="107">
        <v>-100</v>
      </c>
      <c r="AD29" s="108">
        <v>0</v>
      </c>
    </row>
    <row r="30" spans="1:30">
      <c r="A30" s="5"/>
      <c r="B30" s="115" t="s">
        <v>25</v>
      </c>
      <c r="C30" s="13">
        <v>8.1648035469412452</v>
      </c>
      <c r="D30" s="13">
        <v>5.9920568064695363</v>
      </c>
      <c r="E30" s="107">
        <v>-26.611133115207387</v>
      </c>
      <c r="F30" s="13">
        <v>59.202869573511471</v>
      </c>
      <c r="G30" s="13">
        <v>62.296501540409139</v>
      </c>
      <c r="H30" s="107">
        <v>5.2254763817762981</v>
      </c>
      <c r="I30" s="108">
        <v>0.8966881682422595</v>
      </c>
      <c r="J30" s="14">
        <v>4</v>
      </c>
      <c r="K30" s="14">
        <v>25</v>
      </c>
      <c r="L30" s="113">
        <v>525</v>
      </c>
      <c r="M30" s="14">
        <v>70</v>
      </c>
      <c r="N30" s="14">
        <v>120</v>
      </c>
      <c r="O30" s="113">
        <v>71.428571428571431</v>
      </c>
      <c r="P30" s="108">
        <v>0.5035035455041329</v>
      </c>
      <c r="Q30" s="118">
        <v>16760</v>
      </c>
      <c r="R30" s="118">
        <v>39785</v>
      </c>
      <c r="S30" s="107">
        <v>137.38066825775655</v>
      </c>
      <c r="T30" s="14">
        <v>205799</v>
      </c>
      <c r="U30" s="14">
        <v>287066</v>
      </c>
      <c r="V30" s="107">
        <v>39.48853007060287</v>
      </c>
      <c r="W30" s="108">
        <v>0.50280881144478651</v>
      </c>
      <c r="X30" s="13">
        <v>1086.6279943702916</v>
      </c>
      <c r="Y30" s="13">
        <v>2577.853004603191</v>
      </c>
      <c r="Z30" s="107">
        <v>137.23417931056289</v>
      </c>
      <c r="AA30" s="13">
        <v>9411.4535021980519</v>
      </c>
      <c r="AB30" s="13">
        <v>15489.135011291595</v>
      </c>
      <c r="AC30" s="107">
        <v>64.577501314479179</v>
      </c>
      <c r="AD30" s="108">
        <v>0.7733307565053722</v>
      </c>
    </row>
    <row r="31" spans="1:30">
      <c r="A31" s="5"/>
      <c r="B31" s="115"/>
      <c r="C31" s="13"/>
      <c r="D31" s="13"/>
      <c r="E31" s="107"/>
      <c r="F31" s="13"/>
      <c r="G31" s="13"/>
      <c r="H31" s="107"/>
      <c r="I31" s="108"/>
      <c r="J31" s="14"/>
      <c r="K31" s="14"/>
      <c r="L31" s="107"/>
      <c r="M31" s="14"/>
      <c r="N31" s="14"/>
      <c r="O31" s="107"/>
      <c r="P31" s="108"/>
      <c r="Q31" s="118"/>
      <c r="R31" s="118"/>
      <c r="S31" s="107"/>
      <c r="T31" s="14"/>
      <c r="U31" s="14"/>
      <c r="V31" s="107"/>
      <c r="W31" s="108"/>
      <c r="X31" s="13"/>
      <c r="Y31" s="13"/>
      <c r="Z31" s="107"/>
      <c r="AA31" s="13"/>
      <c r="AB31" s="13"/>
      <c r="AC31" s="107"/>
      <c r="AD31" s="108"/>
    </row>
    <row r="32" spans="1:30" s="25" customFormat="1" ht="15">
      <c r="A32" s="17">
        <v>5</v>
      </c>
      <c r="B32" s="114" t="s">
        <v>31</v>
      </c>
      <c r="C32" s="124">
        <v>1164.5501305789301</v>
      </c>
      <c r="D32" s="124">
        <v>928.78683502015133</v>
      </c>
      <c r="E32" s="105">
        <v>-20.24501044378178</v>
      </c>
      <c r="F32" s="124">
        <v>5900.0861256303624</v>
      </c>
      <c r="G32" s="124">
        <v>7440.9498828520327</v>
      </c>
      <c r="H32" s="105">
        <v>26.11595363884701</v>
      </c>
      <c r="I32" s="106">
        <v>2.7641937460151396</v>
      </c>
      <c r="J32" s="125">
        <v>52071</v>
      </c>
      <c r="K32" s="125">
        <v>61622</v>
      </c>
      <c r="L32" s="105">
        <v>18.342263447984482</v>
      </c>
      <c r="M32" s="125">
        <v>308216</v>
      </c>
      <c r="N32" s="125">
        <v>408883</v>
      </c>
      <c r="O32" s="105">
        <v>32.66118566200327</v>
      </c>
      <c r="P32" s="106">
        <v>2.2233922992713668</v>
      </c>
      <c r="Q32" s="125">
        <v>2838393</v>
      </c>
      <c r="R32" s="125">
        <v>2222198</v>
      </c>
      <c r="S32" s="105">
        <v>-21.709291137626114</v>
      </c>
      <c r="T32" s="125">
        <v>19911826</v>
      </c>
      <c r="U32" s="125">
        <v>19664428</v>
      </c>
      <c r="V32" s="105">
        <v>-1.2424676672044042</v>
      </c>
      <c r="W32" s="106">
        <v>11.155977638347467</v>
      </c>
      <c r="X32" s="124">
        <v>79750.018027951533</v>
      </c>
      <c r="Y32" s="124">
        <v>35194.586791537746</v>
      </c>
      <c r="Z32" s="105">
        <v>-55.868866663826431</v>
      </c>
      <c r="AA32" s="124">
        <v>337944.3737254556</v>
      </c>
      <c r="AB32" s="124">
        <v>385421.28321987239</v>
      </c>
      <c r="AC32" s="105">
        <v>14.04873499476775</v>
      </c>
      <c r="AD32" s="106">
        <v>8.1313630611652048</v>
      </c>
    </row>
    <row r="33" spans="1:30">
      <c r="A33" s="5"/>
      <c r="B33" s="115" t="s">
        <v>3</v>
      </c>
      <c r="C33" s="13">
        <v>22.91919244799999</v>
      </c>
      <c r="D33" s="13">
        <v>65.057582815499998</v>
      </c>
      <c r="E33" s="107">
        <v>183.85634861745382</v>
      </c>
      <c r="F33" s="13">
        <v>185.14890468580995</v>
      </c>
      <c r="G33" s="13">
        <v>415.80937759700004</v>
      </c>
      <c r="H33" s="107">
        <v>124.5810626331338</v>
      </c>
      <c r="I33" s="108">
        <v>1.3337195739381553</v>
      </c>
      <c r="J33" s="14">
        <v>367</v>
      </c>
      <c r="K33" s="14">
        <v>646</v>
      </c>
      <c r="L33" s="107">
        <v>76.021798365122621</v>
      </c>
      <c r="M33" s="14">
        <v>2567</v>
      </c>
      <c r="N33" s="14">
        <v>4799</v>
      </c>
      <c r="O33" s="107">
        <v>86.949746786131669</v>
      </c>
      <c r="P33" s="108">
        <v>0.54944992037040641</v>
      </c>
      <c r="Q33" s="128">
        <v>0</v>
      </c>
      <c r="R33" s="128">
        <v>0</v>
      </c>
      <c r="S33" s="113" t="s">
        <v>57</v>
      </c>
      <c r="T33" s="14">
        <v>0</v>
      </c>
      <c r="U33" s="14">
        <v>0</v>
      </c>
      <c r="V33" s="113" t="s">
        <v>57</v>
      </c>
      <c r="W33" s="113" t="s">
        <v>57</v>
      </c>
      <c r="X33" s="13">
        <v>44.185100300000002</v>
      </c>
      <c r="Y33" s="13">
        <v>20.818518900000001</v>
      </c>
      <c r="Z33" s="107">
        <v>-52.883395627371698</v>
      </c>
      <c r="AA33" s="13">
        <v>301.85797630000002</v>
      </c>
      <c r="AB33" s="13">
        <v>287.78238960000004</v>
      </c>
      <c r="AC33" s="107">
        <v>-4.6629831924702971</v>
      </c>
      <c r="AD33" s="108">
        <v>1.0407977193001576</v>
      </c>
    </row>
    <row r="34" spans="1:30">
      <c r="A34" s="5"/>
      <c r="B34" s="115" t="s">
        <v>4</v>
      </c>
      <c r="C34" s="13">
        <v>459.05683960093006</v>
      </c>
      <c r="D34" s="13">
        <v>525.39666886465136</v>
      </c>
      <c r="E34" s="107">
        <v>14.451332284122422</v>
      </c>
      <c r="F34" s="13">
        <v>2320.5008808640323</v>
      </c>
      <c r="G34" s="13">
        <v>3180.2496353782826</v>
      </c>
      <c r="H34" s="107">
        <v>37.050136959832791</v>
      </c>
      <c r="I34" s="108">
        <v>5.0061614851053067</v>
      </c>
      <c r="J34" s="14">
        <v>51677</v>
      </c>
      <c r="K34" s="14">
        <v>60962</v>
      </c>
      <c r="L34" s="107">
        <v>17.967374267082068</v>
      </c>
      <c r="M34" s="14">
        <v>305498</v>
      </c>
      <c r="N34" s="14">
        <v>403855</v>
      </c>
      <c r="O34" s="107">
        <v>32.1956281219517</v>
      </c>
      <c r="P34" s="108">
        <v>2.3094443237523508</v>
      </c>
      <c r="Q34" s="119">
        <v>0</v>
      </c>
      <c r="R34" s="119">
        <v>0</v>
      </c>
      <c r="S34" s="113" t="s">
        <v>57</v>
      </c>
      <c r="T34" s="14">
        <v>0</v>
      </c>
      <c r="U34" s="14">
        <v>0</v>
      </c>
      <c r="V34" s="113" t="s">
        <v>57</v>
      </c>
      <c r="W34" s="113" t="s">
        <v>57</v>
      </c>
      <c r="X34" s="13">
        <v>7663.4083066519997</v>
      </c>
      <c r="Y34" s="13">
        <v>13945.221009159999</v>
      </c>
      <c r="Z34" s="107">
        <v>81.971525607675815</v>
      </c>
      <c r="AA34" s="13">
        <v>45444.778983720491</v>
      </c>
      <c r="AB34" s="13">
        <v>73243.12504242349</v>
      </c>
      <c r="AC34" s="107">
        <v>61.169504353098723</v>
      </c>
      <c r="AD34" s="108">
        <v>5.0063673092504786</v>
      </c>
    </row>
    <row r="35" spans="1:30">
      <c r="A35" s="5"/>
      <c r="B35" s="115" t="s">
        <v>5</v>
      </c>
      <c r="C35" s="13">
        <v>585.33840248600006</v>
      </c>
      <c r="D35" s="13">
        <v>232.55129857000003</v>
      </c>
      <c r="E35" s="107">
        <v>-60.270623355254379</v>
      </c>
      <c r="F35" s="13">
        <v>3091.5450680215204</v>
      </c>
      <c r="G35" s="13">
        <v>3335.3251059117501</v>
      </c>
      <c r="H35" s="107">
        <v>7.8853787516104488</v>
      </c>
      <c r="I35" s="108">
        <v>2.0428141286440398</v>
      </c>
      <c r="J35" s="14">
        <v>10</v>
      </c>
      <c r="K35" s="14">
        <v>8</v>
      </c>
      <c r="L35" s="107">
        <v>-20</v>
      </c>
      <c r="M35" s="14">
        <v>60</v>
      </c>
      <c r="N35" s="14">
        <v>85</v>
      </c>
      <c r="O35" s="107">
        <v>41.666666666666671</v>
      </c>
      <c r="P35" s="108">
        <v>6.0113154172560117</v>
      </c>
      <c r="Q35" s="118">
        <v>2265344</v>
      </c>
      <c r="R35" s="118">
        <v>1880239</v>
      </c>
      <c r="S35" s="107">
        <v>-16.999846380947002</v>
      </c>
      <c r="T35" s="14">
        <v>14976176</v>
      </c>
      <c r="U35" s="14">
        <v>14703406</v>
      </c>
      <c r="V35" s="107">
        <v>-1.8213594712027956</v>
      </c>
      <c r="W35" s="108">
        <v>12.673455680006343</v>
      </c>
      <c r="X35" s="13">
        <v>17170.421275699999</v>
      </c>
      <c r="Y35" s="13">
        <v>12224.833791000003</v>
      </c>
      <c r="Z35" s="107">
        <v>-28.802947844378824</v>
      </c>
      <c r="AA35" s="13">
        <v>97718.168205700014</v>
      </c>
      <c r="AB35" s="13">
        <v>92999.92083697101</v>
      </c>
      <c r="AC35" s="107">
        <v>-4.8284238799860999</v>
      </c>
      <c r="AD35" s="108">
        <v>8.3879908508874994</v>
      </c>
    </row>
    <row r="36" spans="1:30">
      <c r="A36" s="5"/>
      <c r="B36" s="115" t="s">
        <v>6</v>
      </c>
      <c r="C36" s="13">
        <v>0</v>
      </c>
      <c r="D36" s="13">
        <v>0</v>
      </c>
      <c r="E36" s="113" t="s">
        <v>57</v>
      </c>
      <c r="F36" s="13">
        <v>0</v>
      </c>
      <c r="G36" s="13">
        <v>0</v>
      </c>
      <c r="H36" s="113" t="s">
        <v>57</v>
      </c>
      <c r="I36" s="108">
        <v>0</v>
      </c>
      <c r="J36" s="14">
        <v>0</v>
      </c>
      <c r="K36" s="14">
        <v>0</v>
      </c>
      <c r="L36" s="113" t="s">
        <v>57</v>
      </c>
      <c r="M36" s="14">
        <v>0</v>
      </c>
      <c r="N36" s="14">
        <v>0</v>
      </c>
      <c r="O36" s="113" t="s">
        <v>57</v>
      </c>
      <c r="P36" s="108">
        <v>0</v>
      </c>
      <c r="Q36" s="118">
        <v>0</v>
      </c>
      <c r="R36" s="118">
        <v>0</v>
      </c>
      <c r="S36" s="113" t="s">
        <v>57</v>
      </c>
      <c r="T36" s="14">
        <v>0</v>
      </c>
      <c r="U36" s="14">
        <v>0</v>
      </c>
      <c r="V36" s="113" t="s">
        <v>57</v>
      </c>
      <c r="W36" s="108">
        <v>0</v>
      </c>
      <c r="X36" s="13">
        <v>0</v>
      </c>
      <c r="Y36" s="13">
        <v>0</v>
      </c>
      <c r="Z36" s="113" t="s">
        <v>57</v>
      </c>
      <c r="AA36" s="13">
        <v>0</v>
      </c>
      <c r="AB36" s="13">
        <v>0</v>
      </c>
      <c r="AC36" s="113" t="s">
        <v>57</v>
      </c>
      <c r="AD36" s="108">
        <v>0</v>
      </c>
    </row>
    <row r="37" spans="1:30">
      <c r="A37" s="5"/>
      <c r="B37" s="115" t="s">
        <v>25</v>
      </c>
      <c r="C37" s="13">
        <v>97.23569604399998</v>
      </c>
      <c r="D37" s="13">
        <v>105.78128476999991</v>
      </c>
      <c r="E37" s="107">
        <v>8.7885304200763716</v>
      </c>
      <c r="F37" s="13">
        <v>302.89127205899996</v>
      </c>
      <c r="G37" s="13">
        <v>509.56576396499986</v>
      </c>
      <c r="H37" s="107">
        <v>68.233888187356527</v>
      </c>
      <c r="I37" s="108">
        <v>7.3346268279986377</v>
      </c>
      <c r="J37" s="14">
        <v>17</v>
      </c>
      <c r="K37" s="14">
        <v>6</v>
      </c>
      <c r="L37" s="107">
        <v>-64.705882352941174</v>
      </c>
      <c r="M37" s="14">
        <v>91</v>
      </c>
      <c r="N37" s="14">
        <v>144</v>
      </c>
      <c r="O37" s="107">
        <v>58.241758241758248</v>
      </c>
      <c r="P37" s="108">
        <v>0.60420425460495952</v>
      </c>
      <c r="Q37" s="14">
        <v>573049</v>
      </c>
      <c r="R37" s="14">
        <v>341959</v>
      </c>
      <c r="S37" s="107">
        <v>-40.326394427003628</v>
      </c>
      <c r="T37" s="14">
        <v>4935650</v>
      </c>
      <c r="U37" s="14">
        <v>4961022</v>
      </c>
      <c r="V37" s="107">
        <v>0.51405589942560759</v>
      </c>
      <c r="W37" s="108">
        <v>8.6894497271409286</v>
      </c>
      <c r="X37" s="13">
        <v>54872.003345299534</v>
      </c>
      <c r="Y37" s="13">
        <v>9003.7134724777479</v>
      </c>
      <c r="Z37" s="107">
        <v>-83.591425638646683</v>
      </c>
      <c r="AA37" s="13">
        <v>194479.56855973508</v>
      </c>
      <c r="AB37" s="13">
        <v>218890.45495087796</v>
      </c>
      <c r="AC37" s="107">
        <v>12.551902789544181</v>
      </c>
      <c r="AD37" s="108">
        <v>10.928610344965429</v>
      </c>
    </row>
    <row r="38" spans="1:30">
      <c r="A38" s="5"/>
      <c r="B38" s="115"/>
      <c r="C38" s="13"/>
      <c r="D38" s="13"/>
      <c r="E38" s="107"/>
      <c r="F38" s="13"/>
      <c r="G38" s="13"/>
      <c r="H38" s="107"/>
      <c r="I38" s="108"/>
      <c r="J38" s="14"/>
      <c r="K38" s="14"/>
      <c r="L38" s="107"/>
      <c r="M38" s="14"/>
      <c r="N38" s="14"/>
      <c r="O38" s="107"/>
      <c r="P38" s="108"/>
      <c r="Q38" s="14"/>
      <c r="R38" s="14"/>
      <c r="S38" s="107"/>
      <c r="T38" s="14"/>
      <c r="U38" s="14"/>
      <c r="V38" s="107"/>
      <c r="W38" s="108"/>
      <c r="X38" s="13"/>
      <c r="Y38" s="13"/>
      <c r="Z38" s="107"/>
      <c r="AA38" s="13"/>
      <c r="AB38" s="13"/>
      <c r="AC38" s="107"/>
      <c r="AD38" s="108"/>
    </row>
    <row r="39" spans="1:30" s="25" customFormat="1" ht="15">
      <c r="A39" s="17">
        <v>6</v>
      </c>
      <c r="B39" s="114" t="s">
        <v>14</v>
      </c>
      <c r="C39" s="124">
        <v>105.49551742261157</v>
      </c>
      <c r="D39" s="124">
        <v>104.96648500418225</v>
      </c>
      <c r="E39" s="105">
        <v>-0.50147383638115883</v>
      </c>
      <c r="F39" s="124">
        <v>617.95454585548578</v>
      </c>
      <c r="G39" s="124">
        <v>666.87434462694466</v>
      </c>
      <c r="H39" s="105">
        <v>7.9164072988143719</v>
      </c>
      <c r="I39" s="106">
        <v>0.24773314184575618</v>
      </c>
      <c r="J39" s="125">
        <v>12296</v>
      </c>
      <c r="K39" s="125">
        <v>10947</v>
      </c>
      <c r="L39" s="105">
        <v>-10.971047495120365</v>
      </c>
      <c r="M39" s="125">
        <v>79454</v>
      </c>
      <c r="N39" s="125">
        <v>70189</v>
      </c>
      <c r="O39" s="105">
        <v>-11.66083520024165</v>
      </c>
      <c r="P39" s="106">
        <v>0.38166830632126542</v>
      </c>
      <c r="Q39" s="125">
        <v>13591</v>
      </c>
      <c r="R39" s="125">
        <v>44245</v>
      </c>
      <c r="S39" s="105">
        <v>225.54631741593704</v>
      </c>
      <c r="T39" s="125">
        <v>286959</v>
      </c>
      <c r="U39" s="125">
        <v>313048</v>
      </c>
      <c r="V39" s="105">
        <v>9.0915426942524888</v>
      </c>
      <c r="W39" s="106">
        <v>0.17759766456107434</v>
      </c>
      <c r="X39" s="124">
        <v>3284.6313411399988</v>
      </c>
      <c r="Y39" s="124">
        <v>2444.2712138999991</v>
      </c>
      <c r="Z39" s="105">
        <v>-25.584610264004098</v>
      </c>
      <c r="AA39" s="124">
        <v>22933.336076065003</v>
      </c>
      <c r="AB39" s="124">
        <v>15856.617737340001</v>
      </c>
      <c r="AC39" s="105">
        <v>-30.857779763280107</v>
      </c>
      <c r="AD39" s="106">
        <v>0.33453242298212427</v>
      </c>
    </row>
    <row r="40" spans="1:30">
      <c r="A40" s="5"/>
      <c r="B40" s="115" t="s">
        <v>3</v>
      </c>
      <c r="C40" s="13">
        <v>5.7224719679999971</v>
      </c>
      <c r="D40" s="13">
        <v>3.0842316360000002</v>
      </c>
      <c r="E40" s="107">
        <v>-46.103158683048321</v>
      </c>
      <c r="F40" s="13">
        <v>40.665207522999999</v>
      </c>
      <c r="G40" s="13">
        <v>20.204589846000005</v>
      </c>
      <c r="H40" s="107">
        <v>-50.314799611996555</v>
      </c>
      <c r="I40" s="108">
        <v>6.4806756203366414E-2</v>
      </c>
      <c r="J40" s="14">
        <v>49</v>
      </c>
      <c r="K40" s="14">
        <v>53</v>
      </c>
      <c r="L40" s="107">
        <v>8.1632653061224492</v>
      </c>
      <c r="M40" s="14">
        <v>329</v>
      </c>
      <c r="N40" s="14">
        <v>356</v>
      </c>
      <c r="O40" s="107">
        <v>8.2066869300911858</v>
      </c>
      <c r="P40" s="108">
        <v>4.0759360627602555E-2</v>
      </c>
      <c r="Q40" s="118">
        <v>0</v>
      </c>
      <c r="R40" s="118">
        <v>0</v>
      </c>
      <c r="S40" s="113" t="s">
        <v>57</v>
      </c>
      <c r="T40" s="14">
        <v>0</v>
      </c>
      <c r="U40" s="14">
        <v>0</v>
      </c>
      <c r="V40" s="113" t="s">
        <v>57</v>
      </c>
      <c r="W40" s="113" t="s">
        <v>57</v>
      </c>
      <c r="X40" s="13">
        <v>12.363607900000007</v>
      </c>
      <c r="Y40" s="13">
        <v>12.708996200000007</v>
      </c>
      <c r="Z40" s="107">
        <v>2.793588269650638</v>
      </c>
      <c r="AA40" s="13">
        <v>97.478678600000009</v>
      </c>
      <c r="AB40" s="13">
        <v>61.197284500000002</v>
      </c>
      <c r="AC40" s="107">
        <v>-37.219825526030469</v>
      </c>
      <c r="AD40" s="108">
        <v>0.22132693464493661</v>
      </c>
    </row>
    <row r="41" spans="1:30">
      <c r="A41" s="5"/>
      <c r="B41" s="115" t="s">
        <v>4</v>
      </c>
      <c r="C41" s="13">
        <v>83.259878302611554</v>
      </c>
      <c r="D41" s="13">
        <v>81.481649833184051</v>
      </c>
      <c r="E41" s="107">
        <v>-2.1357567482436819</v>
      </c>
      <c r="F41" s="13">
        <v>460.22215877248556</v>
      </c>
      <c r="G41" s="13">
        <v>488.87573779894609</v>
      </c>
      <c r="H41" s="107">
        <v>6.2260320326352776</v>
      </c>
      <c r="I41" s="108">
        <v>0.76955936488313237</v>
      </c>
      <c r="J41" s="14">
        <v>12246</v>
      </c>
      <c r="K41" s="14">
        <v>10894</v>
      </c>
      <c r="L41" s="107">
        <v>-11.040339702760086</v>
      </c>
      <c r="M41" s="14">
        <v>79111</v>
      </c>
      <c r="N41" s="14">
        <v>69824</v>
      </c>
      <c r="O41" s="107">
        <v>-11.739201880901518</v>
      </c>
      <c r="P41" s="108">
        <v>0.39928845863412399</v>
      </c>
      <c r="Q41" s="118">
        <v>0</v>
      </c>
      <c r="R41" s="118">
        <v>0</v>
      </c>
      <c r="S41" s="113" t="s">
        <v>57</v>
      </c>
      <c r="T41" s="14">
        <v>0</v>
      </c>
      <c r="U41" s="14">
        <v>0</v>
      </c>
      <c r="V41" s="113" t="s">
        <v>57</v>
      </c>
      <c r="W41" s="113" t="s">
        <v>57</v>
      </c>
      <c r="X41" s="13">
        <v>2443.7075471999992</v>
      </c>
      <c r="Y41" s="13">
        <v>1572.7828101999994</v>
      </c>
      <c r="Z41" s="107">
        <v>-35.639483046893467</v>
      </c>
      <c r="AA41" s="13">
        <v>13036.3535873</v>
      </c>
      <c r="AB41" s="13">
        <v>8969.8267381999995</v>
      </c>
      <c r="AC41" s="107">
        <v>-31.193744645447531</v>
      </c>
      <c r="AD41" s="108">
        <v>0.61311211565256096</v>
      </c>
    </row>
    <row r="42" spans="1:30" ht="14.25" customHeight="1">
      <c r="A42" s="5"/>
      <c r="B42" s="115" t="s">
        <v>5</v>
      </c>
      <c r="C42" s="13">
        <v>15.310948272000024</v>
      </c>
      <c r="D42" s="13">
        <v>20.012363534998201</v>
      </c>
      <c r="E42" s="107">
        <v>30.706231772697674</v>
      </c>
      <c r="F42" s="13">
        <v>114.33534990799996</v>
      </c>
      <c r="G42" s="13">
        <v>143.17606797199863</v>
      </c>
      <c r="H42" s="107">
        <v>25.224672935540397</v>
      </c>
      <c r="I42" s="108">
        <v>8.7692229467671273E-2</v>
      </c>
      <c r="J42" s="14">
        <v>0</v>
      </c>
      <c r="K42" s="14">
        <v>0</v>
      </c>
      <c r="L42" s="113" t="s">
        <v>57</v>
      </c>
      <c r="M42" s="14">
        <v>11</v>
      </c>
      <c r="N42" s="14">
        <v>5</v>
      </c>
      <c r="O42" s="107">
        <v>-54.54545454545454</v>
      </c>
      <c r="P42" s="108">
        <v>0.3536067892503536</v>
      </c>
      <c r="Q42" s="118">
        <v>5167</v>
      </c>
      <c r="R42" s="118">
        <v>39882</v>
      </c>
      <c r="S42" s="107">
        <v>671.85988000774137</v>
      </c>
      <c r="T42" s="14">
        <v>51565</v>
      </c>
      <c r="U42" s="14">
        <v>144832</v>
      </c>
      <c r="V42" s="107">
        <v>180.87268496072917</v>
      </c>
      <c r="W42" s="108">
        <v>0.12483651291725729</v>
      </c>
      <c r="X42" s="13">
        <v>778.61598603999994</v>
      </c>
      <c r="Y42" s="13">
        <v>761.71940749999999</v>
      </c>
      <c r="Z42" s="107">
        <v>-2.1700785551469428</v>
      </c>
      <c r="AA42" s="13">
        <v>5781.1611101650005</v>
      </c>
      <c r="AB42" s="13">
        <v>5843.8235146400002</v>
      </c>
      <c r="AC42" s="107">
        <v>1.0839069052204848</v>
      </c>
      <c r="AD42" s="108">
        <v>0.52707505268665844</v>
      </c>
    </row>
    <row r="43" spans="1:30">
      <c r="A43" s="5"/>
      <c r="B43" s="115" t="s">
        <v>6</v>
      </c>
      <c r="C43" s="13">
        <v>0</v>
      </c>
      <c r="D43" s="13">
        <v>0</v>
      </c>
      <c r="E43" s="113" t="s">
        <v>57</v>
      </c>
      <c r="F43" s="13">
        <v>0</v>
      </c>
      <c r="G43" s="13">
        <v>0</v>
      </c>
      <c r="H43" s="113" t="s">
        <v>57</v>
      </c>
      <c r="I43" s="108">
        <v>0</v>
      </c>
      <c r="J43" s="14">
        <v>0</v>
      </c>
      <c r="K43" s="14">
        <v>0</v>
      </c>
      <c r="L43" s="113" t="s">
        <v>57</v>
      </c>
      <c r="M43" s="14">
        <v>0</v>
      </c>
      <c r="N43" s="14">
        <v>0</v>
      </c>
      <c r="O43" s="113" t="s">
        <v>57</v>
      </c>
      <c r="P43" s="108">
        <v>0</v>
      </c>
      <c r="Q43" s="119">
        <v>0</v>
      </c>
      <c r="R43" s="119">
        <v>0</v>
      </c>
      <c r="S43" s="113" t="s">
        <v>57</v>
      </c>
      <c r="T43" s="14">
        <v>0</v>
      </c>
      <c r="U43" s="14">
        <v>0</v>
      </c>
      <c r="V43" s="113" t="s">
        <v>57</v>
      </c>
      <c r="W43" s="108">
        <v>0</v>
      </c>
      <c r="X43" s="13">
        <v>0</v>
      </c>
      <c r="Y43" s="13">
        <v>0</v>
      </c>
      <c r="Z43" s="113" t="s">
        <v>57</v>
      </c>
      <c r="AA43" s="13">
        <v>0</v>
      </c>
      <c r="AB43" s="13">
        <v>0</v>
      </c>
      <c r="AC43" s="113" t="s">
        <v>57</v>
      </c>
      <c r="AD43" s="108">
        <v>0</v>
      </c>
    </row>
    <row r="44" spans="1:30">
      <c r="A44" s="5"/>
      <c r="B44" s="115" t="s">
        <v>25</v>
      </c>
      <c r="C44" s="13">
        <v>1.2022188800000027</v>
      </c>
      <c r="D44" s="13">
        <v>0.38823999999999997</v>
      </c>
      <c r="E44" s="107">
        <v>-67.706379723466071</v>
      </c>
      <c r="F44" s="13">
        <v>2.7318296520002026</v>
      </c>
      <c r="G44" s="13">
        <v>14.617949010000002</v>
      </c>
      <c r="H44" s="107">
        <v>435.097384249306</v>
      </c>
      <c r="I44" s="108">
        <v>0.21040895711829355</v>
      </c>
      <c r="J44" s="14">
        <v>1</v>
      </c>
      <c r="K44" s="14">
        <v>0</v>
      </c>
      <c r="L44" s="113">
        <v>-100</v>
      </c>
      <c r="M44" s="14">
        <v>3</v>
      </c>
      <c r="N44" s="14">
        <v>4</v>
      </c>
      <c r="O44" s="113">
        <v>33.333333333333329</v>
      </c>
      <c r="P44" s="108">
        <v>1.678345151680443E-2</v>
      </c>
      <c r="Q44" s="118">
        <v>8424</v>
      </c>
      <c r="R44" s="118">
        <v>4363</v>
      </c>
      <c r="S44" s="107">
        <v>-48.207502374169039</v>
      </c>
      <c r="T44" s="14">
        <v>235394</v>
      </c>
      <c r="U44" s="14">
        <v>168216</v>
      </c>
      <c r="V44" s="107">
        <v>-28.53853539172621</v>
      </c>
      <c r="W44" s="108">
        <v>0.29463777328557272</v>
      </c>
      <c r="X44" s="13">
        <v>49.944200000000002</v>
      </c>
      <c r="Y44" s="13">
        <v>97.06</v>
      </c>
      <c r="Z44" s="107">
        <v>94.336879958033165</v>
      </c>
      <c r="AA44" s="13">
        <v>4018.3426999999997</v>
      </c>
      <c r="AB44" s="13">
        <v>981.77019999999993</v>
      </c>
      <c r="AC44" s="107">
        <v>-75.567783205747986</v>
      </c>
      <c r="AD44" s="108">
        <v>4.9017139493389969E-2</v>
      </c>
    </row>
    <row r="45" spans="1:30">
      <c r="A45" s="5"/>
      <c r="B45" s="115"/>
      <c r="C45" s="13"/>
      <c r="D45" s="13"/>
      <c r="E45" s="107"/>
      <c r="F45" s="13"/>
      <c r="G45" s="13"/>
      <c r="H45" s="107"/>
      <c r="I45" s="108"/>
      <c r="J45" s="14"/>
      <c r="K45" s="14"/>
      <c r="L45" s="107"/>
      <c r="M45" s="14"/>
      <c r="N45" s="14"/>
      <c r="O45" s="107"/>
      <c r="P45" s="108"/>
      <c r="Q45" s="118"/>
      <c r="R45" s="118"/>
      <c r="S45" s="107"/>
      <c r="T45" s="14"/>
      <c r="U45" s="14"/>
      <c r="V45" s="107"/>
      <c r="W45" s="108"/>
      <c r="X45" s="13"/>
      <c r="Y45" s="13"/>
      <c r="Z45" s="107"/>
      <c r="AA45" s="13"/>
      <c r="AB45" s="13"/>
      <c r="AC45" s="107"/>
      <c r="AD45" s="108"/>
    </row>
    <row r="46" spans="1:30" s="25" customFormat="1" ht="15">
      <c r="A46" s="17">
        <v>7</v>
      </c>
      <c r="B46" s="114" t="s">
        <v>64</v>
      </c>
      <c r="C46" s="124">
        <v>226.23450778200024</v>
      </c>
      <c r="D46" s="124">
        <v>1221.960679241992</v>
      </c>
      <c r="E46" s="105">
        <v>440.13010270717598</v>
      </c>
      <c r="F46" s="124">
        <v>1920.913620767994</v>
      </c>
      <c r="G46" s="124">
        <v>2773.5866807529687</v>
      </c>
      <c r="H46" s="105">
        <v>44.388932993461225</v>
      </c>
      <c r="I46" s="106">
        <v>1.030343044593881</v>
      </c>
      <c r="J46" s="125">
        <v>21132</v>
      </c>
      <c r="K46" s="125">
        <v>19881</v>
      </c>
      <c r="L46" s="105">
        <v>-5.9199318568994883</v>
      </c>
      <c r="M46" s="125">
        <v>114780</v>
      </c>
      <c r="N46" s="125">
        <v>121119</v>
      </c>
      <c r="O46" s="105">
        <v>5.522739153162572</v>
      </c>
      <c r="P46" s="106">
        <v>0.65861151452970335</v>
      </c>
      <c r="Q46" s="125">
        <v>70419</v>
      </c>
      <c r="R46" s="125">
        <v>177545</v>
      </c>
      <c r="S46" s="105">
        <v>152.126556753149</v>
      </c>
      <c r="T46" s="125">
        <v>3832962</v>
      </c>
      <c r="U46" s="125">
        <v>5606349</v>
      </c>
      <c r="V46" s="105">
        <v>46.266751405310046</v>
      </c>
      <c r="W46" s="106">
        <v>3.1805808985021931</v>
      </c>
      <c r="X46" s="124">
        <v>6626.7286477279995</v>
      </c>
      <c r="Y46" s="124">
        <v>7686.6728395340006</v>
      </c>
      <c r="Z46" s="105">
        <v>15.994984073618394</v>
      </c>
      <c r="AA46" s="124">
        <v>103827.30919614498</v>
      </c>
      <c r="AB46" s="124">
        <v>133254.91377703604</v>
      </c>
      <c r="AC46" s="105">
        <v>28.342836589647145</v>
      </c>
      <c r="AD46" s="106">
        <v>2.8113239480529999</v>
      </c>
    </row>
    <row r="47" spans="1:30">
      <c r="A47" s="5"/>
      <c r="B47" s="115" t="s">
        <v>3</v>
      </c>
      <c r="C47" s="13">
        <v>34.32572129699998</v>
      </c>
      <c r="D47" s="13">
        <v>13.325768717000001</v>
      </c>
      <c r="E47" s="107">
        <v>-61.178474294246932</v>
      </c>
      <c r="F47" s="13">
        <v>291.27443187599971</v>
      </c>
      <c r="G47" s="13">
        <v>162.52218210600003</v>
      </c>
      <c r="H47" s="107">
        <v>-44.203073006013661</v>
      </c>
      <c r="I47" s="108">
        <v>0.52129419669797639</v>
      </c>
      <c r="J47" s="14">
        <v>277</v>
      </c>
      <c r="K47" s="14">
        <v>121</v>
      </c>
      <c r="L47" s="107">
        <v>-56.317689530685925</v>
      </c>
      <c r="M47" s="14">
        <v>2500</v>
      </c>
      <c r="N47" s="14">
        <v>1235</v>
      </c>
      <c r="O47" s="107">
        <v>-50.6</v>
      </c>
      <c r="P47" s="108">
        <v>0.14139834375025045</v>
      </c>
      <c r="Q47" s="118">
        <v>0</v>
      </c>
      <c r="R47" s="118">
        <v>0</v>
      </c>
      <c r="S47" s="113" t="s">
        <v>57</v>
      </c>
      <c r="T47" s="14">
        <v>0</v>
      </c>
      <c r="U47" s="14">
        <v>0</v>
      </c>
      <c r="V47" s="113" t="s">
        <v>57</v>
      </c>
      <c r="W47" s="113" t="s">
        <v>57</v>
      </c>
      <c r="X47" s="13">
        <v>34.441688027999277</v>
      </c>
      <c r="Y47" s="13">
        <v>13.939442934000031</v>
      </c>
      <c r="Z47" s="107">
        <v>-59.527410727755282</v>
      </c>
      <c r="AA47" s="13">
        <v>319.39251185499938</v>
      </c>
      <c r="AB47" s="13">
        <v>318.76351074600001</v>
      </c>
      <c r="AC47" s="107">
        <v>-0.19693671130428222</v>
      </c>
      <c r="AD47" s="108">
        <v>1.152844465019857</v>
      </c>
    </row>
    <row r="48" spans="1:30">
      <c r="A48" s="5"/>
      <c r="B48" s="115" t="s">
        <v>4</v>
      </c>
      <c r="C48" s="13">
        <v>160.12629488700023</v>
      </c>
      <c r="D48" s="13">
        <v>154.98333561399195</v>
      </c>
      <c r="E48" s="107">
        <v>-3.211814322337013</v>
      </c>
      <c r="F48" s="13">
        <v>810.82190116699417</v>
      </c>
      <c r="G48" s="13">
        <v>954.8521167259687</v>
      </c>
      <c r="H48" s="107">
        <v>17.763483614795767</v>
      </c>
      <c r="I48" s="108">
        <v>1.5030719090566722</v>
      </c>
      <c r="J48" s="14">
        <v>20854</v>
      </c>
      <c r="K48" s="14">
        <v>19758</v>
      </c>
      <c r="L48" s="107">
        <v>-5.2555864582334326</v>
      </c>
      <c r="M48" s="14">
        <v>112229</v>
      </c>
      <c r="N48" s="14">
        <v>119851</v>
      </c>
      <c r="O48" s="107">
        <v>6.7914710101667124</v>
      </c>
      <c r="P48" s="108">
        <v>0.68536779697179184</v>
      </c>
      <c r="Q48" s="119">
        <v>0</v>
      </c>
      <c r="R48" s="119">
        <v>0</v>
      </c>
      <c r="S48" s="113" t="s">
        <v>57</v>
      </c>
      <c r="T48" s="14">
        <v>0</v>
      </c>
      <c r="U48" s="14">
        <v>0</v>
      </c>
      <c r="V48" s="113" t="s">
        <v>57</v>
      </c>
      <c r="W48" s="113" t="s">
        <v>57</v>
      </c>
      <c r="X48" s="13">
        <v>1490.8889166000001</v>
      </c>
      <c r="Y48" s="13">
        <v>1523.4735647</v>
      </c>
      <c r="Z48" s="107">
        <v>2.1855852395971769</v>
      </c>
      <c r="AA48" s="13">
        <v>11002.709376090001</v>
      </c>
      <c r="AB48" s="13">
        <v>9009.6386279899998</v>
      </c>
      <c r="AC48" s="107">
        <v>-18.114363289747022</v>
      </c>
      <c r="AD48" s="108">
        <v>0.61583336687509815</v>
      </c>
    </row>
    <row r="49" spans="1:30">
      <c r="A49" s="5"/>
      <c r="B49" s="115" t="s">
        <v>5</v>
      </c>
      <c r="C49" s="13">
        <v>30.238851157000045</v>
      </c>
      <c r="D49" s="13">
        <v>1047.300747771</v>
      </c>
      <c r="E49" s="107">
        <v>3363.4277021088437</v>
      </c>
      <c r="F49" s="13">
        <v>709.54794923000009</v>
      </c>
      <c r="G49" s="13">
        <v>1429.742866004</v>
      </c>
      <c r="H49" s="107">
        <v>101.50052826670191</v>
      </c>
      <c r="I49" s="108">
        <v>0.87568642763614069</v>
      </c>
      <c r="J49" s="14">
        <v>0</v>
      </c>
      <c r="K49" s="14">
        <v>2</v>
      </c>
      <c r="L49" s="113" t="s">
        <v>57</v>
      </c>
      <c r="M49" s="14">
        <v>3</v>
      </c>
      <c r="N49" s="14">
        <v>13</v>
      </c>
      <c r="O49" s="107">
        <v>333.33333333333337</v>
      </c>
      <c r="P49" s="108">
        <v>0.91937765205091937</v>
      </c>
      <c r="Q49" s="120">
        <v>6159</v>
      </c>
      <c r="R49" s="120">
        <v>6555</v>
      </c>
      <c r="S49" s="107">
        <v>6.4296151972722839</v>
      </c>
      <c r="T49" s="14">
        <v>71337</v>
      </c>
      <c r="U49" s="14">
        <v>33761</v>
      </c>
      <c r="V49" s="107">
        <v>-52.673927975664803</v>
      </c>
      <c r="W49" s="108">
        <v>2.909996073105062E-2</v>
      </c>
      <c r="X49" s="13">
        <v>1360.9635793</v>
      </c>
      <c r="Y49" s="13">
        <v>1554.6680538000003</v>
      </c>
      <c r="Z49" s="107">
        <v>14.23289186031198</v>
      </c>
      <c r="AA49" s="13">
        <v>7524.5244513999996</v>
      </c>
      <c r="AB49" s="13">
        <v>7938.8900200999969</v>
      </c>
      <c r="AC49" s="107">
        <v>5.506867196410016</v>
      </c>
      <c r="AD49" s="108">
        <v>0.71603648966041122</v>
      </c>
    </row>
    <row r="50" spans="1:30">
      <c r="A50" s="5"/>
      <c r="B50" s="115" t="s">
        <v>6</v>
      </c>
      <c r="C50" s="13">
        <v>8.9235965999999986E-2</v>
      </c>
      <c r="D50" s="13">
        <v>3.7734060999999999E-2</v>
      </c>
      <c r="E50" s="107">
        <v>-57.714290894772176</v>
      </c>
      <c r="F50" s="13">
        <v>1.3829548879999998</v>
      </c>
      <c r="G50" s="13">
        <v>0.44294682600000007</v>
      </c>
      <c r="H50" s="107">
        <v>-67.970985182272983</v>
      </c>
      <c r="I50" s="108">
        <v>1.0376558979751128E-2</v>
      </c>
      <c r="J50" s="14">
        <v>0</v>
      </c>
      <c r="K50" s="14">
        <v>0</v>
      </c>
      <c r="L50" s="113" t="s">
        <v>57</v>
      </c>
      <c r="M50" s="14">
        <v>0</v>
      </c>
      <c r="N50" s="14">
        <v>4</v>
      </c>
      <c r="O50" s="113" t="s">
        <v>57</v>
      </c>
      <c r="P50" s="108">
        <v>9.3479784996494508E-2</v>
      </c>
      <c r="Q50" s="118">
        <v>84</v>
      </c>
      <c r="R50" s="118">
        <v>29</v>
      </c>
      <c r="S50" s="107">
        <v>-65.476190476190482</v>
      </c>
      <c r="T50" s="14">
        <v>1327</v>
      </c>
      <c r="U50" s="14">
        <v>242</v>
      </c>
      <c r="V50" s="107">
        <v>-81.76337603617182</v>
      </c>
      <c r="W50" s="108">
        <v>7.6624252082390706E-3</v>
      </c>
      <c r="X50" s="13">
        <v>25.1901209</v>
      </c>
      <c r="Y50" s="13">
        <v>7.2337360999999998</v>
      </c>
      <c r="Z50" s="107">
        <v>-71.283440326798925</v>
      </c>
      <c r="AA50" s="13">
        <v>364.7691853</v>
      </c>
      <c r="AB50" s="13">
        <v>122.51718620000001</v>
      </c>
      <c r="AC50" s="107">
        <v>-66.412407863005967</v>
      </c>
      <c r="AD50" s="108">
        <v>8.9009014016127236E-2</v>
      </c>
    </row>
    <row r="51" spans="1:30">
      <c r="A51" s="5"/>
      <c r="B51" s="115" t="s">
        <v>25</v>
      </c>
      <c r="C51" s="13">
        <v>1.454404475</v>
      </c>
      <c r="D51" s="13">
        <v>6.3130930790000006</v>
      </c>
      <c r="E51" s="107">
        <v>334.06722046836393</v>
      </c>
      <c r="F51" s="13">
        <v>107.88638360699997</v>
      </c>
      <c r="G51" s="13">
        <v>226.02656909100008</v>
      </c>
      <c r="H51" s="107">
        <v>109.50425951281477</v>
      </c>
      <c r="I51" s="108">
        <v>3.2533985890174644</v>
      </c>
      <c r="J51" s="14">
        <v>1</v>
      </c>
      <c r="K51" s="14">
        <v>0</v>
      </c>
      <c r="L51" s="107">
        <v>-100</v>
      </c>
      <c r="M51" s="14">
        <v>48</v>
      </c>
      <c r="N51" s="14">
        <v>16</v>
      </c>
      <c r="O51" s="107">
        <v>-66.666666666666657</v>
      </c>
      <c r="P51" s="108">
        <v>6.7133806067217722E-2</v>
      </c>
      <c r="Q51" s="14">
        <v>64176</v>
      </c>
      <c r="R51" s="14">
        <v>170961</v>
      </c>
      <c r="S51" s="107">
        <v>166.39397905759162</v>
      </c>
      <c r="T51" s="14">
        <v>3760298</v>
      </c>
      <c r="U51" s="14">
        <v>5572346</v>
      </c>
      <c r="V51" s="107">
        <v>48.188946727094503</v>
      </c>
      <c r="W51" s="108">
        <v>9.7602107850428492</v>
      </c>
      <c r="X51" s="13">
        <v>3715.2443429</v>
      </c>
      <c r="Y51" s="13">
        <v>4587.3580420000008</v>
      </c>
      <c r="Z51" s="107">
        <v>23.473925766595929</v>
      </c>
      <c r="AA51" s="13">
        <v>84615.913671499991</v>
      </c>
      <c r="AB51" s="13">
        <v>115865.10443200004</v>
      </c>
      <c r="AC51" s="107">
        <v>36.930630899782244</v>
      </c>
      <c r="AD51" s="108">
        <v>5.7848323226347089</v>
      </c>
    </row>
    <row r="52" spans="1:30">
      <c r="A52" s="5"/>
      <c r="B52" s="115"/>
      <c r="C52" s="13"/>
      <c r="D52" s="13"/>
      <c r="E52" s="107"/>
      <c r="F52" s="13"/>
      <c r="G52" s="13"/>
      <c r="H52" s="107"/>
      <c r="I52" s="108"/>
      <c r="J52" s="14"/>
      <c r="K52" s="14"/>
      <c r="L52" s="107"/>
      <c r="M52" s="14"/>
      <c r="N52" s="14"/>
      <c r="O52" s="107"/>
      <c r="P52" s="108"/>
      <c r="Q52" s="118"/>
      <c r="R52" s="118"/>
      <c r="S52" s="107"/>
      <c r="T52" s="14"/>
      <c r="U52" s="14"/>
      <c r="V52" s="107"/>
      <c r="W52" s="108"/>
      <c r="X52" s="13"/>
      <c r="Y52" s="13"/>
      <c r="Z52" s="107"/>
      <c r="AA52" s="13"/>
      <c r="AB52" s="13"/>
      <c r="AC52" s="107"/>
      <c r="AD52" s="108"/>
    </row>
    <row r="53" spans="1:30" s="25" customFormat="1" ht="15">
      <c r="A53" s="17">
        <v>8</v>
      </c>
      <c r="B53" s="114" t="s">
        <v>58</v>
      </c>
      <c r="C53" s="124">
        <v>48.259360530000272</v>
      </c>
      <c r="D53" s="124">
        <v>50.46489638399958</v>
      </c>
      <c r="E53" s="105">
        <v>4.570172148527007</v>
      </c>
      <c r="F53" s="124">
        <v>291.83734046795013</v>
      </c>
      <c r="G53" s="124">
        <v>301.00533182499129</v>
      </c>
      <c r="H53" s="105">
        <v>3.1414730350614604</v>
      </c>
      <c r="I53" s="106">
        <v>0.11181866144070068</v>
      </c>
      <c r="J53" s="125">
        <v>5942</v>
      </c>
      <c r="K53" s="125">
        <v>2062</v>
      </c>
      <c r="L53" s="105">
        <v>-65.297879501851227</v>
      </c>
      <c r="M53" s="125">
        <v>39686</v>
      </c>
      <c r="N53" s="125">
        <v>32904</v>
      </c>
      <c r="O53" s="105">
        <v>-17.089149826135159</v>
      </c>
      <c r="P53" s="106">
        <v>0.17892282196918205</v>
      </c>
      <c r="Q53" s="125">
        <v>23741</v>
      </c>
      <c r="R53" s="125">
        <v>32597</v>
      </c>
      <c r="S53" s="105">
        <v>37.302556758350534</v>
      </c>
      <c r="T53" s="125">
        <v>262478</v>
      </c>
      <c r="U53" s="125">
        <v>178567</v>
      </c>
      <c r="V53" s="105">
        <v>-31.968774525865022</v>
      </c>
      <c r="W53" s="106">
        <v>0.1013042158636291</v>
      </c>
      <c r="X53" s="124">
        <v>1838.6379782772838</v>
      </c>
      <c r="Y53" s="124">
        <v>202.12134699998148</v>
      </c>
      <c r="Z53" s="105">
        <v>-89.007006850290367</v>
      </c>
      <c r="AA53" s="124">
        <v>11498.919536314872</v>
      </c>
      <c r="AB53" s="124">
        <v>7063.0445565957607</v>
      </c>
      <c r="AC53" s="105">
        <v>-38.576450297874707</v>
      </c>
      <c r="AD53" s="106">
        <v>0.14901143789224333</v>
      </c>
    </row>
    <row r="54" spans="1:30">
      <c r="A54" s="5"/>
      <c r="B54" s="115" t="s">
        <v>3</v>
      </c>
      <c r="C54" s="13">
        <v>2.2061797999999997</v>
      </c>
      <c r="D54" s="13">
        <v>1.3277056949999999</v>
      </c>
      <c r="E54" s="107">
        <v>-39.818790154818743</v>
      </c>
      <c r="F54" s="13">
        <v>17.367330799999987</v>
      </c>
      <c r="G54" s="13">
        <v>13.415552794999998</v>
      </c>
      <c r="H54" s="107">
        <v>-22.754089563377189</v>
      </c>
      <c r="I54" s="108">
        <v>4.3030740338986809E-2</v>
      </c>
      <c r="J54" s="14">
        <v>33</v>
      </c>
      <c r="K54" s="14">
        <v>21</v>
      </c>
      <c r="L54" s="107">
        <v>-36.363636363636367</v>
      </c>
      <c r="M54" s="14">
        <v>577</v>
      </c>
      <c r="N54" s="14">
        <v>169</v>
      </c>
      <c r="O54" s="107">
        <v>-70.710571923743501</v>
      </c>
      <c r="P54" s="108">
        <v>1.9349247039507956E-2</v>
      </c>
      <c r="Q54" s="14">
        <v>0</v>
      </c>
      <c r="R54" s="14">
        <v>0</v>
      </c>
      <c r="S54" s="113" t="s">
        <v>57</v>
      </c>
      <c r="T54" s="14">
        <v>0</v>
      </c>
      <c r="U54" s="14">
        <v>0</v>
      </c>
      <c r="V54" s="113" t="s">
        <v>57</v>
      </c>
      <c r="W54" s="113" t="s">
        <v>57</v>
      </c>
      <c r="X54" s="13">
        <v>2.5256420999999998</v>
      </c>
      <c r="Y54" s="13">
        <v>1.5678509</v>
      </c>
      <c r="Z54" s="107">
        <v>-37.922681127306198</v>
      </c>
      <c r="AA54" s="13">
        <v>26.283214100000041</v>
      </c>
      <c r="AB54" s="13">
        <v>27.378573799999995</v>
      </c>
      <c r="AC54" s="107">
        <v>4.1675256908551059</v>
      </c>
      <c r="AD54" s="108">
        <v>9.9017723802829402E-2</v>
      </c>
    </row>
    <row r="55" spans="1:30">
      <c r="A55" s="5"/>
      <c r="B55" s="115" t="s">
        <v>4</v>
      </c>
      <c r="C55" s="13">
        <v>44.08259445199981</v>
      </c>
      <c r="D55" s="13">
        <v>47.84123740699976</v>
      </c>
      <c r="E55" s="107">
        <v>8.5263651146772244</v>
      </c>
      <c r="F55" s="13">
        <v>253.5357745809996</v>
      </c>
      <c r="G55" s="13">
        <v>267.50245412600083</v>
      </c>
      <c r="H55" s="107">
        <v>5.5087608713535428</v>
      </c>
      <c r="I55" s="108">
        <v>0.42108659273769394</v>
      </c>
      <c r="J55" s="14">
        <v>5908</v>
      </c>
      <c r="K55" s="14">
        <v>2040</v>
      </c>
      <c r="L55" s="107">
        <v>-65.470548408937034</v>
      </c>
      <c r="M55" s="14">
        <v>39103</v>
      </c>
      <c r="N55" s="14">
        <v>32732</v>
      </c>
      <c r="O55" s="107">
        <v>-16.292867554919059</v>
      </c>
      <c r="P55" s="108">
        <v>0.18717790198230044</v>
      </c>
      <c r="Q55" s="120">
        <v>0</v>
      </c>
      <c r="R55" s="120">
        <v>0</v>
      </c>
      <c r="S55" s="113" t="s">
        <v>57</v>
      </c>
      <c r="T55" s="14">
        <v>0</v>
      </c>
      <c r="U55" s="14">
        <v>0</v>
      </c>
      <c r="V55" s="113" t="s">
        <v>57</v>
      </c>
      <c r="W55" s="113" t="s">
        <v>57</v>
      </c>
      <c r="X55" s="13">
        <v>1463.3874412999992</v>
      </c>
      <c r="Y55" s="13">
        <v>19.915948499996098</v>
      </c>
      <c r="Z55" s="107">
        <v>-98.6390515636581</v>
      </c>
      <c r="AA55" s="13">
        <v>8350.818714900035</v>
      </c>
      <c r="AB55" s="13">
        <v>5856.9873989000171</v>
      </c>
      <c r="AC55" s="107">
        <v>-29.863315216631076</v>
      </c>
      <c r="AD55" s="108">
        <v>0.40034105900807992</v>
      </c>
    </row>
    <row r="56" spans="1:30">
      <c r="A56" s="5"/>
      <c r="B56" s="115" t="s">
        <v>5</v>
      </c>
      <c r="C56" s="13">
        <v>1.9118075720004644</v>
      </c>
      <c r="D56" s="13">
        <v>1.1979222039998207</v>
      </c>
      <c r="E56" s="107">
        <v>-37.34085890525337</v>
      </c>
      <c r="F56" s="13">
        <v>19.863716668950541</v>
      </c>
      <c r="G56" s="13">
        <v>19.309829003990426</v>
      </c>
      <c r="H56" s="107">
        <v>-2.7884392140263974</v>
      </c>
      <c r="I56" s="108">
        <v>1.1826850534340632E-2</v>
      </c>
      <c r="J56" s="14">
        <v>0</v>
      </c>
      <c r="K56" s="14">
        <v>0</v>
      </c>
      <c r="L56" s="113" t="s">
        <v>57</v>
      </c>
      <c r="M56" s="14">
        <v>0</v>
      </c>
      <c r="N56" s="14">
        <v>0</v>
      </c>
      <c r="O56" s="113" t="s">
        <v>57</v>
      </c>
      <c r="P56" s="108">
        <v>0</v>
      </c>
      <c r="Q56" s="120">
        <v>22730</v>
      </c>
      <c r="R56" s="120">
        <v>32060</v>
      </c>
      <c r="S56" s="107">
        <v>41.047074351077875</v>
      </c>
      <c r="T56" s="14">
        <v>235773</v>
      </c>
      <c r="U56" s="14">
        <v>174355</v>
      </c>
      <c r="V56" s="107">
        <v>-26.049632485483919</v>
      </c>
      <c r="W56" s="108">
        <v>0.15028357137710172</v>
      </c>
      <c r="X56" s="13">
        <v>142.14318089997087</v>
      </c>
      <c r="Y56" s="13">
        <v>129.64799999998539</v>
      </c>
      <c r="Z56" s="107">
        <v>-8.7905595054739933</v>
      </c>
      <c r="AA56" s="13">
        <v>1101.4935234983693</v>
      </c>
      <c r="AB56" s="13">
        <v>742.59215320066733</v>
      </c>
      <c r="AC56" s="107">
        <v>-32.583157562091039</v>
      </c>
      <c r="AD56" s="108">
        <v>6.697700525903931E-2</v>
      </c>
    </row>
    <row r="57" spans="1:30">
      <c r="A57" s="5"/>
      <c r="B57" s="115" t="s">
        <v>6</v>
      </c>
      <c r="C57" s="13">
        <v>0</v>
      </c>
      <c r="D57" s="13">
        <v>0</v>
      </c>
      <c r="E57" s="113" t="s">
        <v>57</v>
      </c>
      <c r="F57" s="13">
        <v>0</v>
      </c>
      <c r="G57" s="13">
        <v>0</v>
      </c>
      <c r="H57" s="113" t="s">
        <v>57</v>
      </c>
      <c r="I57" s="108">
        <v>0</v>
      </c>
      <c r="J57" s="14">
        <v>0</v>
      </c>
      <c r="K57" s="14">
        <v>0</v>
      </c>
      <c r="L57" s="113" t="s">
        <v>57</v>
      </c>
      <c r="M57" s="14">
        <v>0</v>
      </c>
      <c r="N57" s="14">
        <v>0</v>
      </c>
      <c r="O57" s="113" t="s">
        <v>57</v>
      </c>
      <c r="P57" s="108">
        <v>0</v>
      </c>
      <c r="Q57" s="120">
        <v>0</v>
      </c>
      <c r="R57" s="120">
        <v>0</v>
      </c>
      <c r="S57" s="113" t="s">
        <v>57</v>
      </c>
      <c r="T57" s="14">
        <v>0</v>
      </c>
      <c r="U57" s="14">
        <v>0</v>
      </c>
      <c r="V57" s="113" t="s">
        <v>57</v>
      </c>
      <c r="W57" s="108">
        <v>0</v>
      </c>
      <c r="X57" s="13">
        <v>0</v>
      </c>
      <c r="Y57" s="13">
        <v>0</v>
      </c>
      <c r="Z57" s="113" t="s">
        <v>57</v>
      </c>
      <c r="AA57" s="13">
        <v>0</v>
      </c>
      <c r="AB57" s="13">
        <v>0</v>
      </c>
      <c r="AC57" s="113" t="s">
        <v>57</v>
      </c>
      <c r="AD57" s="108">
        <v>0</v>
      </c>
    </row>
    <row r="58" spans="1:30">
      <c r="A58" s="5"/>
      <c r="B58" s="115" t="s">
        <v>25</v>
      </c>
      <c r="C58" s="13">
        <v>5.8778706000000014E-2</v>
      </c>
      <c r="D58" s="13">
        <v>9.8031078000000008E-2</v>
      </c>
      <c r="E58" s="107">
        <v>66.779918564386193</v>
      </c>
      <c r="F58" s="13">
        <v>1.0705184180000002</v>
      </c>
      <c r="G58" s="13">
        <v>0.77749590000000002</v>
      </c>
      <c r="H58" s="107">
        <v>-27.372020235526691</v>
      </c>
      <c r="I58" s="108">
        <v>1.119118019708765E-2</v>
      </c>
      <c r="J58" s="14">
        <v>1</v>
      </c>
      <c r="K58" s="14">
        <v>1</v>
      </c>
      <c r="L58" s="113">
        <v>0</v>
      </c>
      <c r="M58" s="14">
        <v>6</v>
      </c>
      <c r="N58" s="14">
        <v>3</v>
      </c>
      <c r="O58" s="107">
        <v>-50</v>
      </c>
      <c r="P58" s="108">
        <v>1.2587588637603325E-2</v>
      </c>
      <c r="Q58" s="120">
        <v>1011</v>
      </c>
      <c r="R58" s="120">
        <v>537</v>
      </c>
      <c r="S58" s="107">
        <v>-46.884272997032639</v>
      </c>
      <c r="T58" s="14">
        <v>26705</v>
      </c>
      <c r="U58" s="14">
        <v>4212</v>
      </c>
      <c r="V58" s="107">
        <v>-84.227672720464327</v>
      </c>
      <c r="W58" s="108">
        <v>7.37750452441404E-3</v>
      </c>
      <c r="X58" s="13">
        <v>230.58171397731383</v>
      </c>
      <c r="Y58" s="13">
        <v>50.989547600000009</v>
      </c>
      <c r="Z58" s="107">
        <v>-77.886560594732728</v>
      </c>
      <c r="AA58" s="13">
        <v>2020.3240838164681</v>
      </c>
      <c r="AB58" s="13">
        <v>436.08643069507684</v>
      </c>
      <c r="AC58" s="107">
        <v>-78.415025876873514</v>
      </c>
      <c r="AD58" s="108">
        <v>2.1772619911008827E-2</v>
      </c>
    </row>
    <row r="59" spans="1:30">
      <c r="A59" s="5"/>
      <c r="B59" s="115"/>
      <c r="C59" s="13"/>
      <c r="D59" s="13"/>
      <c r="E59" s="107"/>
      <c r="F59" s="13"/>
      <c r="G59" s="13"/>
      <c r="H59" s="107"/>
      <c r="I59" s="108"/>
      <c r="J59" s="14"/>
      <c r="K59" s="14"/>
      <c r="L59" s="107"/>
      <c r="M59" s="14"/>
      <c r="N59" s="14"/>
      <c r="O59" s="107"/>
      <c r="P59" s="108"/>
      <c r="Q59" s="120"/>
      <c r="R59" s="120"/>
      <c r="S59" s="107"/>
      <c r="T59" s="14"/>
      <c r="U59" s="14"/>
      <c r="V59" s="107"/>
      <c r="W59" s="108"/>
      <c r="X59" s="13"/>
      <c r="Y59" s="13"/>
      <c r="Z59" s="107"/>
      <c r="AA59" s="13"/>
      <c r="AB59" s="13"/>
      <c r="AC59" s="107"/>
      <c r="AD59" s="108"/>
    </row>
    <row r="60" spans="1:30" s="26" customFormat="1" ht="15">
      <c r="A60" s="17">
        <v>9</v>
      </c>
      <c r="B60" s="114" t="s">
        <v>65</v>
      </c>
      <c r="C60" s="124">
        <v>81.50550979205326</v>
      </c>
      <c r="D60" s="124">
        <v>0</v>
      </c>
      <c r="E60" s="129" t="s">
        <v>57</v>
      </c>
      <c r="F60" s="124">
        <v>667.46034907638796</v>
      </c>
      <c r="G60" s="124">
        <v>435.65103984184691</v>
      </c>
      <c r="H60" s="129" t="s">
        <v>57</v>
      </c>
      <c r="I60" s="130">
        <v>0.16183738618519766</v>
      </c>
      <c r="J60" s="125">
        <v>11405</v>
      </c>
      <c r="K60" s="125">
        <v>0</v>
      </c>
      <c r="L60" s="129" t="s">
        <v>57</v>
      </c>
      <c r="M60" s="125">
        <v>85626</v>
      </c>
      <c r="N60" s="125">
        <v>61374</v>
      </c>
      <c r="O60" s="129" t="s">
        <v>57</v>
      </c>
      <c r="P60" s="130">
        <v>0.33373478226162712</v>
      </c>
      <c r="Q60" s="125">
        <v>9168</v>
      </c>
      <c r="R60" s="125">
        <v>0</v>
      </c>
      <c r="S60" s="129" t="s">
        <v>57</v>
      </c>
      <c r="T60" s="125">
        <v>676619</v>
      </c>
      <c r="U60" s="125">
        <v>144394</v>
      </c>
      <c r="V60" s="129" t="s">
        <v>57</v>
      </c>
      <c r="W60" s="130">
        <v>8.1917268842579313E-2</v>
      </c>
      <c r="X60" s="124">
        <v>3718.776022842575</v>
      </c>
      <c r="Y60" s="124">
        <v>0</v>
      </c>
      <c r="Z60" s="129" t="s">
        <v>57</v>
      </c>
      <c r="AA60" s="124">
        <v>50605.549378386691</v>
      </c>
      <c r="AB60" s="124">
        <v>52819.224543278295</v>
      </c>
      <c r="AC60" s="129" t="s">
        <v>57</v>
      </c>
      <c r="AD60" s="130">
        <v>1.1143450298918496</v>
      </c>
    </row>
    <row r="61" spans="1:30" s="27" customFormat="1">
      <c r="A61" s="5"/>
      <c r="B61" s="115" t="s">
        <v>3</v>
      </c>
      <c r="C61" s="131">
        <v>7.347714364999999</v>
      </c>
      <c r="D61" s="131">
        <v>0</v>
      </c>
      <c r="E61" s="129" t="s">
        <v>57</v>
      </c>
      <c r="F61" s="131">
        <v>110.55407946800001</v>
      </c>
      <c r="G61" s="131">
        <v>53.750115783000012</v>
      </c>
      <c r="H61" s="113" t="s">
        <v>57</v>
      </c>
      <c r="I61" s="132">
        <v>0.17240491769454144</v>
      </c>
      <c r="J61" s="133">
        <v>154</v>
      </c>
      <c r="K61" s="133">
        <v>0</v>
      </c>
      <c r="L61" s="113" t="s">
        <v>57</v>
      </c>
      <c r="M61" s="133">
        <v>987</v>
      </c>
      <c r="N61" s="133">
        <v>629</v>
      </c>
      <c r="O61" s="113" t="s">
        <v>57</v>
      </c>
      <c r="P61" s="132">
        <v>7.2015836614500034E-2</v>
      </c>
      <c r="Q61" s="134">
        <v>0</v>
      </c>
      <c r="R61" s="134">
        <v>0</v>
      </c>
      <c r="S61" s="113" t="s">
        <v>57</v>
      </c>
      <c r="T61" s="133">
        <v>0</v>
      </c>
      <c r="U61" s="133">
        <v>0</v>
      </c>
      <c r="V61" s="113" t="s">
        <v>57</v>
      </c>
      <c r="W61" s="113" t="s">
        <v>57</v>
      </c>
      <c r="X61" s="131">
        <v>0.73141409999999996</v>
      </c>
      <c r="Y61" s="131">
        <v>0</v>
      </c>
      <c r="Z61" s="113" t="s">
        <v>57</v>
      </c>
      <c r="AA61" s="131">
        <v>13.359478700000002</v>
      </c>
      <c r="AB61" s="131">
        <v>50.662899899999999</v>
      </c>
      <c r="AC61" s="113" t="s">
        <v>57</v>
      </c>
      <c r="AD61" s="132">
        <v>0.1832281354753619</v>
      </c>
    </row>
    <row r="62" spans="1:30" s="27" customFormat="1">
      <c r="A62" s="5"/>
      <c r="B62" s="115" t="s">
        <v>4</v>
      </c>
      <c r="C62" s="131">
        <v>72.329944511000008</v>
      </c>
      <c r="D62" s="131">
        <v>0</v>
      </c>
      <c r="E62" s="129" t="s">
        <v>57</v>
      </c>
      <c r="F62" s="131">
        <v>451.86817077000006</v>
      </c>
      <c r="G62" s="131">
        <v>336.08196946899994</v>
      </c>
      <c r="H62" s="113" t="s">
        <v>57</v>
      </c>
      <c r="I62" s="132">
        <v>0.52904042270062812</v>
      </c>
      <c r="J62" s="133">
        <v>11251</v>
      </c>
      <c r="K62" s="133">
        <v>0</v>
      </c>
      <c r="L62" s="113" t="s">
        <v>57</v>
      </c>
      <c r="M62" s="133">
        <v>84628</v>
      </c>
      <c r="N62" s="133">
        <v>60717</v>
      </c>
      <c r="O62" s="113" t="s">
        <v>57</v>
      </c>
      <c r="P62" s="132">
        <v>0.34721009026821875</v>
      </c>
      <c r="Q62" s="134">
        <v>0</v>
      </c>
      <c r="R62" s="134">
        <v>0</v>
      </c>
      <c r="S62" s="113" t="s">
        <v>57</v>
      </c>
      <c r="T62" s="133">
        <v>0</v>
      </c>
      <c r="U62" s="133">
        <v>0</v>
      </c>
      <c r="V62" s="113" t="s">
        <v>57</v>
      </c>
      <c r="W62" s="113" t="s">
        <v>57</v>
      </c>
      <c r="X62" s="131">
        <v>1266.8242504999998</v>
      </c>
      <c r="Y62" s="131">
        <v>0</v>
      </c>
      <c r="Z62" s="113" t="s">
        <v>57</v>
      </c>
      <c r="AA62" s="131">
        <v>9082.4492088000006</v>
      </c>
      <c r="AB62" s="131">
        <v>5298.2172917000007</v>
      </c>
      <c r="AC62" s="113" t="s">
        <v>57</v>
      </c>
      <c r="AD62" s="132">
        <v>0.36214759857814544</v>
      </c>
    </row>
    <row r="63" spans="1:30" s="27" customFormat="1">
      <c r="A63" s="5"/>
      <c r="B63" s="115" t="s">
        <v>5</v>
      </c>
      <c r="C63" s="131">
        <v>4.0309000000000005E-3</v>
      </c>
      <c r="D63" s="131">
        <v>0</v>
      </c>
      <c r="E63" s="129" t="s">
        <v>57</v>
      </c>
      <c r="F63" s="131">
        <v>0.41167884245762715</v>
      </c>
      <c r="G63" s="131">
        <v>0.21275849999999999</v>
      </c>
      <c r="H63" s="113" t="s">
        <v>57</v>
      </c>
      <c r="I63" s="132">
        <v>1.3030995659726034E-4</v>
      </c>
      <c r="J63" s="133">
        <v>0</v>
      </c>
      <c r="K63" s="133">
        <v>0</v>
      </c>
      <c r="L63" s="113" t="s">
        <v>57</v>
      </c>
      <c r="M63" s="133">
        <v>0</v>
      </c>
      <c r="N63" s="133">
        <v>0</v>
      </c>
      <c r="O63" s="113" t="s">
        <v>57</v>
      </c>
      <c r="P63" s="132">
        <v>0</v>
      </c>
      <c r="Q63" s="133">
        <v>7</v>
      </c>
      <c r="R63" s="133">
        <v>0</v>
      </c>
      <c r="S63" s="113" t="s">
        <v>57</v>
      </c>
      <c r="T63" s="133">
        <v>2264</v>
      </c>
      <c r="U63" s="133">
        <v>933</v>
      </c>
      <c r="V63" s="113" t="s">
        <v>57</v>
      </c>
      <c r="W63" s="132">
        <v>8.0419014134860425E-4</v>
      </c>
      <c r="X63" s="131">
        <v>0.49530000000000002</v>
      </c>
      <c r="Y63" s="131">
        <v>0</v>
      </c>
      <c r="Z63" s="113" t="s">
        <v>57</v>
      </c>
      <c r="AA63" s="131">
        <v>34.8955786</v>
      </c>
      <c r="AB63" s="131">
        <v>17.620324</v>
      </c>
      <c r="AC63" s="113" t="s">
        <v>57</v>
      </c>
      <c r="AD63" s="132">
        <v>1.5892391646307473E-3</v>
      </c>
    </row>
    <row r="64" spans="1:30" s="27" customFormat="1">
      <c r="A64" s="5"/>
      <c r="B64" s="115" t="s">
        <v>6</v>
      </c>
      <c r="C64" s="131">
        <v>0.28557529999999998</v>
      </c>
      <c r="D64" s="131">
        <v>0</v>
      </c>
      <c r="E64" s="129" t="s">
        <v>57</v>
      </c>
      <c r="F64" s="131">
        <v>31.352692181660096</v>
      </c>
      <c r="G64" s="131">
        <v>14.069978606757102</v>
      </c>
      <c r="H64" s="113" t="s">
        <v>57</v>
      </c>
      <c r="I64" s="132">
        <v>0.32960607072247461</v>
      </c>
      <c r="J64" s="133">
        <v>0</v>
      </c>
      <c r="K64" s="133">
        <v>0</v>
      </c>
      <c r="L64" s="113" t="s">
        <v>57</v>
      </c>
      <c r="M64" s="133">
        <v>11</v>
      </c>
      <c r="N64" s="133">
        <v>28</v>
      </c>
      <c r="O64" s="113" t="s">
        <v>57</v>
      </c>
      <c r="P64" s="132">
        <v>0.65435849497546161</v>
      </c>
      <c r="Q64" s="121">
        <v>-121</v>
      </c>
      <c r="R64" s="121">
        <v>0</v>
      </c>
      <c r="S64" s="113" t="s">
        <v>57</v>
      </c>
      <c r="T64" s="133">
        <v>84728</v>
      </c>
      <c r="U64" s="133">
        <v>59444</v>
      </c>
      <c r="V64" s="113" t="s">
        <v>57</v>
      </c>
      <c r="W64" s="132">
        <v>1.8821702647874516</v>
      </c>
      <c r="X64" s="131">
        <v>-1.21E-2</v>
      </c>
      <c r="Y64" s="131">
        <v>0</v>
      </c>
      <c r="Z64" s="113" t="s">
        <v>57</v>
      </c>
      <c r="AA64" s="131">
        <v>7291.9662759000003</v>
      </c>
      <c r="AB64" s="131">
        <v>11903.543821231298</v>
      </c>
      <c r="AC64" s="113" t="s">
        <v>57</v>
      </c>
      <c r="AD64" s="132">
        <v>8.6479516195872375</v>
      </c>
    </row>
    <row r="65" spans="1:30" s="27" customFormat="1">
      <c r="A65" s="5"/>
      <c r="B65" s="115" t="s">
        <v>25</v>
      </c>
      <c r="C65" s="131">
        <v>1.5382447160532449</v>
      </c>
      <c r="D65" s="131">
        <v>0</v>
      </c>
      <c r="E65" s="129" t="s">
        <v>57</v>
      </c>
      <c r="F65" s="131">
        <v>73.273727814270103</v>
      </c>
      <c r="G65" s="131">
        <v>31.536217483089818</v>
      </c>
      <c r="H65" s="113" t="s">
        <v>57</v>
      </c>
      <c r="I65" s="132">
        <v>0.45392842918889231</v>
      </c>
      <c r="J65" s="133">
        <v>0</v>
      </c>
      <c r="K65" s="133">
        <v>0</v>
      </c>
      <c r="L65" s="113" t="s">
        <v>57</v>
      </c>
      <c r="M65" s="133">
        <v>0</v>
      </c>
      <c r="N65" s="133">
        <v>0</v>
      </c>
      <c r="O65" s="113" t="s">
        <v>57</v>
      </c>
      <c r="P65" s="132">
        <v>0</v>
      </c>
      <c r="Q65" s="121">
        <v>9282</v>
      </c>
      <c r="R65" s="121">
        <v>0</v>
      </c>
      <c r="S65" s="113" t="s">
        <v>57</v>
      </c>
      <c r="T65" s="133">
        <v>589627</v>
      </c>
      <c r="U65" s="133">
        <v>84017</v>
      </c>
      <c r="V65" s="113" t="s">
        <v>57</v>
      </c>
      <c r="W65" s="132">
        <v>0.14715949611293788</v>
      </c>
      <c r="X65" s="131">
        <v>2450.7371582425749</v>
      </c>
      <c r="Y65" s="131">
        <v>0</v>
      </c>
      <c r="Z65" s="113" t="s">
        <v>57</v>
      </c>
      <c r="AA65" s="131">
        <v>34182.878836386692</v>
      </c>
      <c r="AB65" s="131">
        <v>35549.180206446996</v>
      </c>
      <c r="AC65" s="113" t="s">
        <v>57</v>
      </c>
      <c r="AD65" s="132">
        <v>1.7748747365270101</v>
      </c>
    </row>
    <row r="66" spans="1:30" s="27" customFormat="1">
      <c r="A66" s="5"/>
      <c r="B66" s="115"/>
      <c r="C66" s="13"/>
      <c r="D66" s="13"/>
      <c r="E66" s="107"/>
      <c r="F66" s="13"/>
      <c r="G66" s="13"/>
      <c r="H66" s="107"/>
      <c r="I66" s="108"/>
      <c r="J66" s="14"/>
      <c r="K66" s="14"/>
      <c r="L66" s="107"/>
      <c r="M66" s="14"/>
      <c r="N66" s="14"/>
      <c r="O66" s="107"/>
      <c r="P66" s="108"/>
      <c r="Q66" s="118"/>
      <c r="R66" s="118"/>
      <c r="S66" s="107"/>
      <c r="T66" s="14"/>
      <c r="U66" s="14"/>
      <c r="V66" s="107"/>
      <c r="W66" s="108"/>
      <c r="X66" s="13"/>
      <c r="Y66" s="13"/>
      <c r="Z66" s="107"/>
      <c r="AA66" s="13"/>
      <c r="AB66" s="13"/>
      <c r="AC66" s="107"/>
      <c r="AD66" s="108"/>
    </row>
    <row r="67" spans="1:30" s="28" customFormat="1" ht="15">
      <c r="A67" s="18">
        <v>10</v>
      </c>
      <c r="B67" s="114" t="s">
        <v>17</v>
      </c>
      <c r="C67" s="124">
        <v>47.534760431999999</v>
      </c>
      <c r="D67" s="124">
        <v>43.718432745999998</v>
      </c>
      <c r="E67" s="105">
        <v>-8.0284988318377675</v>
      </c>
      <c r="F67" s="124">
        <v>288.97130480799996</v>
      </c>
      <c r="G67" s="124">
        <v>443.22585496300002</v>
      </c>
      <c r="H67" s="105">
        <v>53.380577098300741</v>
      </c>
      <c r="I67" s="106">
        <v>0.16465130872395381</v>
      </c>
      <c r="J67" s="125">
        <v>4523</v>
      </c>
      <c r="K67" s="125">
        <v>4430</v>
      </c>
      <c r="L67" s="105">
        <v>-2.0561574176431572</v>
      </c>
      <c r="M67" s="125">
        <v>24590</v>
      </c>
      <c r="N67" s="125">
        <v>27540</v>
      </c>
      <c r="O67" s="105">
        <v>11.996746644977634</v>
      </c>
      <c r="P67" s="106">
        <v>0.14975487834400905</v>
      </c>
      <c r="Q67" s="125">
        <v>6571</v>
      </c>
      <c r="R67" s="125">
        <v>9824</v>
      </c>
      <c r="S67" s="105">
        <v>49.505402526251714</v>
      </c>
      <c r="T67" s="125">
        <v>68692</v>
      </c>
      <c r="U67" s="125">
        <v>87864</v>
      </c>
      <c r="V67" s="105">
        <v>27.910091422581964</v>
      </c>
      <c r="W67" s="106">
        <v>4.9846800487446774E-2</v>
      </c>
      <c r="X67" s="124">
        <v>2099.020497316998</v>
      </c>
      <c r="Y67" s="124">
        <v>2498.705204459</v>
      </c>
      <c r="Z67" s="105">
        <v>19.041486619729795</v>
      </c>
      <c r="AA67" s="124">
        <v>18591.209181216997</v>
      </c>
      <c r="AB67" s="124">
        <v>23873.682384015996</v>
      </c>
      <c r="AC67" s="105">
        <v>28.41382263686199</v>
      </c>
      <c r="AD67" s="106">
        <v>0.50367114511586208</v>
      </c>
    </row>
    <row r="68" spans="1:30">
      <c r="A68" s="5"/>
      <c r="B68" s="115" t="s">
        <v>3</v>
      </c>
      <c r="C68" s="13">
        <v>0.39030477899999999</v>
      </c>
      <c r="D68" s="13">
        <v>0.91700230900000013</v>
      </c>
      <c r="E68" s="107">
        <v>134.94519112716273</v>
      </c>
      <c r="F68" s="13">
        <v>3.0614728179999999</v>
      </c>
      <c r="G68" s="13">
        <v>6.1157050490000007</v>
      </c>
      <c r="H68" s="107">
        <v>99.763493343549285</v>
      </c>
      <c r="I68" s="108">
        <v>1.9616285662968067E-2</v>
      </c>
      <c r="J68" s="14">
        <v>17</v>
      </c>
      <c r="K68" s="14">
        <v>14</v>
      </c>
      <c r="L68" s="107">
        <v>-17.647058823529413</v>
      </c>
      <c r="M68" s="14">
        <v>113</v>
      </c>
      <c r="N68" s="14">
        <v>153</v>
      </c>
      <c r="O68" s="107">
        <v>35.398230088495573</v>
      </c>
      <c r="P68" s="108">
        <v>1.7517365662986496E-2</v>
      </c>
      <c r="Q68" s="118">
        <v>0</v>
      </c>
      <c r="R68" s="118">
        <v>0</v>
      </c>
      <c r="S68" s="113" t="s">
        <v>57</v>
      </c>
      <c r="T68" s="14">
        <v>0</v>
      </c>
      <c r="U68" s="14">
        <v>0</v>
      </c>
      <c r="V68" s="113" t="s">
        <v>57</v>
      </c>
      <c r="W68" s="113" t="s">
        <v>57</v>
      </c>
      <c r="X68" s="13">
        <v>0.36619249999999992</v>
      </c>
      <c r="Y68" s="13">
        <v>1.0781244000000001</v>
      </c>
      <c r="Z68" s="107">
        <v>194.41465895669637</v>
      </c>
      <c r="AA68" s="13">
        <v>2.2313589</v>
      </c>
      <c r="AB68" s="13">
        <v>3.4761538000000001</v>
      </c>
      <c r="AC68" s="107">
        <v>55.78640441929803</v>
      </c>
      <c r="AD68" s="108">
        <v>1.2571905292764224E-2</v>
      </c>
    </row>
    <row r="69" spans="1:30">
      <c r="A69" s="5"/>
      <c r="B69" s="115" t="s">
        <v>4</v>
      </c>
      <c r="C69" s="13">
        <v>33.8543424</v>
      </c>
      <c r="D69" s="13">
        <v>35.871305999999997</v>
      </c>
      <c r="E69" s="107">
        <v>5.9577692461691321</v>
      </c>
      <c r="F69" s="13">
        <v>177.56660979999998</v>
      </c>
      <c r="G69" s="13">
        <v>196.17775130000001</v>
      </c>
      <c r="H69" s="107">
        <v>10.481216891487913</v>
      </c>
      <c r="I69" s="108">
        <v>0.30881145048093356</v>
      </c>
      <c r="J69" s="14">
        <v>4505</v>
      </c>
      <c r="K69" s="14">
        <v>4414</v>
      </c>
      <c r="L69" s="107">
        <v>-2.0199778024417312</v>
      </c>
      <c r="M69" s="14">
        <v>24459</v>
      </c>
      <c r="N69" s="14">
        <v>27361</v>
      </c>
      <c r="O69" s="107">
        <v>11.864753260558485</v>
      </c>
      <c r="P69" s="108">
        <v>0.15646384504881225</v>
      </c>
      <c r="Q69" s="119">
        <v>0</v>
      </c>
      <c r="R69" s="119">
        <v>0</v>
      </c>
      <c r="S69" s="113" t="s">
        <v>57</v>
      </c>
      <c r="T69" s="14">
        <v>0</v>
      </c>
      <c r="U69" s="14">
        <v>0</v>
      </c>
      <c r="V69" s="113" t="s">
        <v>57</v>
      </c>
      <c r="W69" s="113" t="s">
        <v>57</v>
      </c>
      <c r="X69" s="13">
        <v>320.70641921699797</v>
      </c>
      <c r="Y69" s="13">
        <v>343.79833275899978</v>
      </c>
      <c r="Z69" s="107">
        <v>7.2003278257979737</v>
      </c>
      <c r="AA69" s="13">
        <v>1744.927823616998</v>
      </c>
      <c r="AB69" s="13">
        <v>2007.137818916</v>
      </c>
      <c r="AC69" s="107">
        <v>15.026982305518882</v>
      </c>
      <c r="AD69" s="108">
        <v>0.13719334280126835</v>
      </c>
    </row>
    <row r="70" spans="1:30">
      <c r="A70" s="5"/>
      <c r="B70" s="115" t="s">
        <v>5</v>
      </c>
      <c r="C70" s="126">
        <v>0.78117371099999999</v>
      </c>
      <c r="D70" s="126">
        <v>1.0437748119999999</v>
      </c>
      <c r="E70" s="107">
        <v>33.616223549540301</v>
      </c>
      <c r="F70" s="126">
        <v>17.252420882999999</v>
      </c>
      <c r="G70" s="126">
        <v>11.680265289999999</v>
      </c>
      <c r="H70" s="107">
        <v>-32.297818554210146</v>
      </c>
      <c r="I70" s="108">
        <v>7.1539086005230641E-3</v>
      </c>
      <c r="J70" s="127">
        <v>0</v>
      </c>
      <c r="K70" s="127">
        <v>2</v>
      </c>
      <c r="L70" s="113" t="s">
        <v>57</v>
      </c>
      <c r="M70" s="127">
        <v>0</v>
      </c>
      <c r="N70" s="127">
        <v>3</v>
      </c>
      <c r="O70" s="113" t="s">
        <v>57</v>
      </c>
      <c r="P70" s="108">
        <v>0.21216407355021216</v>
      </c>
      <c r="Q70" s="118">
        <v>64</v>
      </c>
      <c r="R70" s="118">
        <v>328</v>
      </c>
      <c r="S70" s="107">
        <v>412.5</v>
      </c>
      <c r="T70" s="127">
        <v>6957</v>
      </c>
      <c r="U70" s="127">
        <v>3518</v>
      </c>
      <c r="V70" s="107">
        <v>-49.432226534425759</v>
      </c>
      <c r="W70" s="108">
        <v>3.0323053775609754E-3</v>
      </c>
      <c r="X70" s="126">
        <v>23.828908800000001</v>
      </c>
      <c r="Y70" s="126">
        <v>46.022695200000001</v>
      </c>
      <c r="Z70" s="107">
        <v>93.13807269261109</v>
      </c>
      <c r="AA70" s="126">
        <v>812.50254839999991</v>
      </c>
      <c r="AB70" s="126">
        <v>485.7290567</v>
      </c>
      <c r="AC70" s="107">
        <v>-40.218149757621106</v>
      </c>
      <c r="AD70" s="108">
        <v>4.3809616685072814E-2</v>
      </c>
    </row>
    <row r="71" spans="1:30">
      <c r="A71" s="5"/>
      <c r="B71" s="115" t="s">
        <v>6</v>
      </c>
      <c r="C71" s="126">
        <v>0</v>
      </c>
      <c r="D71" s="126">
        <v>0</v>
      </c>
      <c r="E71" s="113" t="s">
        <v>57</v>
      </c>
      <c r="F71" s="126">
        <v>0</v>
      </c>
      <c r="G71" s="126">
        <v>0</v>
      </c>
      <c r="H71" s="113" t="s">
        <v>57</v>
      </c>
      <c r="I71" s="108">
        <v>0</v>
      </c>
      <c r="J71" s="127">
        <v>0</v>
      </c>
      <c r="K71" s="127">
        <v>0</v>
      </c>
      <c r="L71" s="113" t="s">
        <v>57</v>
      </c>
      <c r="M71" s="127">
        <v>0</v>
      </c>
      <c r="N71" s="127">
        <v>0</v>
      </c>
      <c r="O71" s="113" t="s">
        <v>57</v>
      </c>
      <c r="P71" s="108">
        <v>0</v>
      </c>
      <c r="Q71" s="118">
        <v>0</v>
      </c>
      <c r="R71" s="118">
        <v>0</v>
      </c>
      <c r="S71" s="113" t="s">
        <v>57</v>
      </c>
      <c r="T71" s="127">
        <v>0</v>
      </c>
      <c r="U71" s="127">
        <v>0</v>
      </c>
      <c r="V71" s="113" t="s">
        <v>57</v>
      </c>
      <c r="W71" s="108">
        <v>0</v>
      </c>
      <c r="X71" s="126">
        <v>0</v>
      </c>
      <c r="Y71" s="126">
        <v>0</v>
      </c>
      <c r="Z71" s="113" t="s">
        <v>57</v>
      </c>
      <c r="AA71" s="126">
        <v>0</v>
      </c>
      <c r="AB71" s="126">
        <v>0</v>
      </c>
      <c r="AC71" s="113" t="s">
        <v>57</v>
      </c>
      <c r="AD71" s="108">
        <v>0</v>
      </c>
    </row>
    <row r="72" spans="1:30">
      <c r="A72" s="5"/>
      <c r="B72" s="115" t="s">
        <v>25</v>
      </c>
      <c r="C72" s="126">
        <v>12.508939541999998</v>
      </c>
      <c r="D72" s="126">
        <v>5.8863496249999994</v>
      </c>
      <c r="E72" s="107">
        <v>-52.942856544825403</v>
      </c>
      <c r="F72" s="126">
        <v>91.090801307000007</v>
      </c>
      <c r="G72" s="126">
        <v>229.252133324</v>
      </c>
      <c r="H72" s="107">
        <v>151.67429645432574</v>
      </c>
      <c r="I72" s="108">
        <v>3.2998269631976793</v>
      </c>
      <c r="J72" s="127">
        <v>1</v>
      </c>
      <c r="K72" s="127">
        <v>0</v>
      </c>
      <c r="L72" s="107">
        <v>-100</v>
      </c>
      <c r="M72" s="127">
        <v>18</v>
      </c>
      <c r="N72" s="127">
        <v>23</v>
      </c>
      <c r="O72" s="107">
        <v>27.777777777777779</v>
      </c>
      <c r="P72" s="108">
        <v>9.6504846221625473E-2</v>
      </c>
      <c r="Q72" s="14">
        <v>6507</v>
      </c>
      <c r="R72" s="14">
        <v>9496</v>
      </c>
      <c r="S72" s="107">
        <v>45.935146765022282</v>
      </c>
      <c r="T72" s="127">
        <v>61735</v>
      </c>
      <c r="U72" s="127">
        <v>84346</v>
      </c>
      <c r="V72" s="107">
        <v>36.625901028589944</v>
      </c>
      <c r="W72" s="108">
        <v>0.14773575418238999</v>
      </c>
      <c r="X72" s="126">
        <v>1754.1189767999999</v>
      </c>
      <c r="Y72" s="126">
        <v>2107.8060521000002</v>
      </c>
      <c r="Z72" s="107">
        <v>20.163231797721252</v>
      </c>
      <c r="AA72" s="126">
        <v>16031.5474503</v>
      </c>
      <c r="AB72" s="126">
        <v>21377.339354599997</v>
      </c>
      <c r="AC72" s="107">
        <v>33.345451653202453</v>
      </c>
      <c r="AD72" s="108">
        <v>1.0673129263263064</v>
      </c>
    </row>
    <row r="73" spans="1:30">
      <c r="A73" s="5"/>
      <c r="B73" s="115"/>
      <c r="C73" s="126"/>
      <c r="D73" s="126"/>
      <c r="E73" s="107"/>
      <c r="F73" s="126"/>
      <c r="G73" s="126"/>
      <c r="H73" s="107"/>
      <c r="I73" s="108"/>
      <c r="J73" s="127"/>
      <c r="K73" s="127"/>
      <c r="L73" s="107"/>
      <c r="M73" s="127"/>
      <c r="N73" s="127"/>
      <c r="O73" s="107"/>
      <c r="P73" s="108"/>
      <c r="Q73" s="14"/>
      <c r="R73" s="14"/>
      <c r="S73" s="107"/>
      <c r="T73" s="127"/>
      <c r="U73" s="127"/>
      <c r="V73" s="107"/>
      <c r="W73" s="108"/>
      <c r="X73" s="126"/>
      <c r="Y73" s="126"/>
      <c r="Z73" s="107"/>
      <c r="AA73" s="126"/>
      <c r="AB73" s="126"/>
      <c r="AC73" s="107"/>
      <c r="AD73" s="108"/>
    </row>
    <row r="74" spans="1:30" s="25" customFormat="1" ht="15">
      <c r="A74" s="17">
        <v>11</v>
      </c>
      <c r="B74" s="114" t="s">
        <v>62</v>
      </c>
      <c r="C74" s="124">
        <v>2973.7366508099967</v>
      </c>
      <c r="D74" s="124">
        <v>2753.0316117141037</v>
      </c>
      <c r="E74" s="105">
        <v>-7.4218084858246129</v>
      </c>
      <c r="F74" s="124">
        <v>17188.366310776015</v>
      </c>
      <c r="G74" s="124">
        <v>18448.656522010991</v>
      </c>
      <c r="H74" s="105">
        <v>7.3322280224203427</v>
      </c>
      <c r="I74" s="106">
        <v>6.853380520415242</v>
      </c>
      <c r="J74" s="125">
        <v>97077</v>
      </c>
      <c r="K74" s="125">
        <v>111064</v>
      </c>
      <c r="L74" s="105">
        <v>14.408150231259723</v>
      </c>
      <c r="M74" s="125">
        <v>639436</v>
      </c>
      <c r="N74" s="125">
        <v>640355</v>
      </c>
      <c r="O74" s="105">
        <v>0.1437204036056775</v>
      </c>
      <c r="P74" s="106">
        <v>3.48207280762447</v>
      </c>
      <c r="Q74" s="125">
        <v>4888429</v>
      </c>
      <c r="R74" s="125">
        <v>6081894</v>
      </c>
      <c r="S74" s="105">
        <v>24.414080679089334</v>
      </c>
      <c r="T74" s="125">
        <v>34168813</v>
      </c>
      <c r="U74" s="125">
        <v>44676784</v>
      </c>
      <c r="V74" s="105">
        <v>30.753105178104956</v>
      </c>
      <c r="W74" s="106">
        <v>25.345929373449355</v>
      </c>
      <c r="X74" s="124">
        <v>74875.450357373993</v>
      </c>
      <c r="Y74" s="124">
        <v>91646.790143121441</v>
      </c>
      <c r="Z74" s="105">
        <v>22.398983519563899</v>
      </c>
      <c r="AA74" s="124">
        <v>491696.80113271595</v>
      </c>
      <c r="AB74" s="124">
        <v>658923.37466779863</v>
      </c>
      <c r="AC74" s="105">
        <v>34.010099953842463</v>
      </c>
      <c r="AD74" s="106">
        <v>13.901529111602006</v>
      </c>
    </row>
    <row r="75" spans="1:30">
      <c r="A75" s="5"/>
      <c r="B75" s="115" t="s">
        <v>3</v>
      </c>
      <c r="C75" s="126">
        <v>434.66577564599999</v>
      </c>
      <c r="D75" s="126">
        <v>431.47067106800029</v>
      </c>
      <c r="E75" s="107">
        <v>-0.73507157844464244</v>
      </c>
      <c r="F75" s="126">
        <v>2834.5726391120006</v>
      </c>
      <c r="G75" s="126">
        <v>2954.5945137399999</v>
      </c>
      <c r="H75" s="107">
        <v>4.2342141094538714</v>
      </c>
      <c r="I75" s="108">
        <v>9.4769400315077323</v>
      </c>
      <c r="J75" s="127">
        <v>5298</v>
      </c>
      <c r="K75" s="127">
        <v>4038</v>
      </c>
      <c r="L75" s="107">
        <v>-23.782559456398641</v>
      </c>
      <c r="M75" s="127">
        <v>33513</v>
      </c>
      <c r="N75" s="127">
        <v>31908</v>
      </c>
      <c r="O75" s="107">
        <v>-4.7891862859188974</v>
      </c>
      <c r="P75" s="108">
        <v>3.6532294351279284</v>
      </c>
      <c r="Q75" s="118">
        <v>0</v>
      </c>
      <c r="R75" s="118">
        <v>0</v>
      </c>
      <c r="S75" s="113" t="s">
        <v>57</v>
      </c>
      <c r="T75" s="127">
        <v>0</v>
      </c>
      <c r="U75" s="127">
        <v>0</v>
      </c>
      <c r="V75" s="113" t="s">
        <v>57</v>
      </c>
      <c r="W75" s="113" t="s">
        <v>57</v>
      </c>
      <c r="X75" s="126">
        <v>266.24145709999999</v>
      </c>
      <c r="Y75" s="126">
        <v>210.02836739999998</v>
      </c>
      <c r="Z75" s="107">
        <v>-21.113574990271498</v>
      </c>
      <c r="AA75" s="126">
        <v>1033.2304241000002</v>
      </c>
      <c r="AB75" s="126">
        <v>1573.5224211000002</v>
      </c>
      <c r="AC75" s="107">
        <v>52.291529981864763</v>
      </c>
      <c r="AD75" s="108">
        <v>5.6908226713416044</v>
      </c>
    </row>
    <row r="76" spans="1:30">
      <c r="A76" s="5"/>
      <c r="B76" s="115" t="s">
        <v>4</v>
      </c>
      <c r="C76" s="126">
        <v>886.18612030399993</v>
      </c>
      <c r="D76" s="126">
        <v>1188.6618147679972</v>
      </c>
      <c r="E76" s="107">
        <v>34.132298795227697</v>
      </c>
      <c r="F76" s="126">
        <v>5283.88482871</v>
      </c>
      <c r="G76" s="126">
        <v>6197.5477336979993</v>
      </c>
      <c r="H76" s="107">
        <v>17.291499239794366</v>
      </c>
      <c r="I76" s="108">
        <v>9.755814267344503</v>
      </c>
      <c r="J76" s="127">
        <v>91747</v>
      </c>
      <c r="K76" s="127">
        <v>106979</v>
      </c>
      <c r="L76" s="107">
        <v>16.602177727882111</v>
      </c>
      <c r="M76" s="127">
        <v>605785</v>
      </c>
      <c r="N76" s="127">
        <v>608092</v>
      </c>
      <c r="O76" s="107">
        <v>0.38082818161558968</v>
      </c>
      <c r="P76" s="108">
        <v>3.4773733585549631</v>
      </c>
      <c r="Q76" s="118">
        <v>0</v>
      </c>
      <c r="R76" s="118">
        <v>0</v>
      </c>
      <c r="S76" s="113" t="s">
        <v>57</v>
      </c>
      <c r="T76" s="127">
        <v>0</v>
      </c>
      <c r="U76" s="127">
        <v>0</v>
      </c>
      <c r="V76" s="113" t="s">
        <v>57</v>
      </c>
      <c r="W76" s="113" t="s">
        <v>57</v>
      </c>
      <c r="X76" s="126">
        <v>29498.414808699996</v>
      </c>
      <c r="Y76" s="126">
        <v>27923.9409634</v>
      </c>
      <c r="Z76" s="107">
        <v>-5.3374862870110373</v>
      </c>
      <c r="AA76" s="126">
        <v>166499.48753419999</v>
      </c>
      <c r="AB76" s="126">
        <v>146427.63457200001</v>
      </c>
      <c r="AC76" s="107">
        <v>-12.055204048647356</v>
      </c>
      <c r="AD76" s="108">
        <v>10.008728088370491</v>
      </c>
    </row>
    <row r="77" spans="1:30">
      <c r="A77" s="5"/>
      <c r="B77" s="115" t="s">
        <v>5</v>
      </c>
      <c r="C77" s="13">
        <v>1624.935871509997</v>
      </c>
      <c r="D77" s="13">
        <v>1095.016048153999</v>
      </c>
      <c r="E77" s="107">
        <v>-32.611737647440926</v>
      </c>
      <c r="F77" s="13">
        <v>8813.964050903016</v>
      </c>
      <c r="G77" s="13">
        <v>8934.0930942669984</v>
      </c>
      <c r="H77" s="107">
        <v>1.362940019612116</v>
      </c>
      <c r="I77" s="108">
        <v>5.4719378231648363</v>
      </c>
      <c r="J77" s="14">
        <v>21</v>
      </c>
      <c r="K77" s="14">
        <v>15</v>
      </c>
      <c r="L77" s="107">
        <v>-28.571428571428569</v>
      </c>
      <c r="M77" s="14">
        <v>94</v>
      </c>
      <c r="N77" s="14">
        <v>147</v>
      </c>
      <c r="O77" s="107">
        <v>56.38297872340425</v>
      </c>
      <c r="P77" s="108">
        <v>10.396039603960396</v>
      </c>
      <c r="Q77" s="118">
        <v>4625948</v>
      </c>
      <c r="R77" s="118">
        <v>5699030</v>
      </c>
      <c r="S77" s="107">
        <v>23.197018211186119</v>
      </c>
      <c r="T77" s="14">
        <v>29500161</v>
      </c>
      <c r="U77" s="14">
        <v>41361625</v>
      </c>
      <c r="V77" s="107">
        <v>40.208133101375275</v>
      </c>
      <c r="W77" s="108">
        <v>35.651244432109294</v>
      </c>
      <c r="X77" s="13">
        <v>39142.689259774001</v>
      </c>
      <c r="Y77" s="13">
        <v>52806.807888038988</v>
      </c>
      <c r="Z77" s="107">
        <v>34.908481983907201</v>
      </c>
      <c r="AA77" s="13">
        <v>260494.30508431597</v>
      </c>
      <c r="AB77" s="13">
        <v>379527.72097469395</v>
      </c>
      <c r="AC77" s="107">
        <v>45.695208519760008</v>
      </c>
      <c r="AD77" s="108">
        <v>34.230943666872072</v>
      </c>
    </row>
    <row r="78" spans="1:30">
      <c r="A78" s="5"/>
      <c r="B78" s="115" t="s">
        <v>6</v>
      </c>
      <c r="C78" s="13">
        <v>0</v>
      </c>
      <c r="D78" s="13">
        <v>0</v>
      </c>
      <c r="E78" s="113" t="s">
        <v>57</v>
      </c>
      <c r="F78" s="13">
        <v>0</v>
      </c>
      <c r="G78" s="13">
        <v>0</v>
      </c>
      <c r="H78" s="113" t="s">
        <v>57</v>
      </c>
      <c r="I78" s="108">
        <v>0</v>
      </c>
      <c r="J78" s="14">
        <v>0</v>
      </c>
      <c r="K78" s="14">
        <v>0</v>
      </c>
      <c r="L78" s="113" t="s">
        <v>57</v>
      </c>
      <c r="M78" s="14">
        <v>0</v>
      </c>
      <c r="N78" s="14">
        <v>0</v>
      </c>
      <c r="O78" s="113" t="s">
        <v>57</v>
      </c>
      <c r="P78" s="108">
        <v>0</v>
      </c>
      <c r="Q78" s="119">
        <v>0</v>
      </c>
      <c r="R78" s="119">
        <v>0</v>
      </c>
      <c r="S78" s="113" t="s">
        <v>57</v>
      </c>
      <c r="T78" s="14">
        <v>0</v>
      </c>
      <c r="U78" s="14">
        <v>0</v>
      </c>
      <c r="V78" s="113" t="s">
        <v>57</v>
      </c>
      <c r="W78" s="108">
        <v>0</v>
      </c>
      <c r="X78" s="13">
        <v>0</v>
      </c>
      <c r="Y78" s="13">
        <v>0</v>
      </c>
      <c r="Z78" s="113" t="s">
        <v>57</v>
      </c>
      <c r="AA78" s="13">
        <v>0</v>
      </c>
      <c r="AB78" s="13">
        <v>0</v>
      </c>
      <c r="AC78" s="113" t="s">
        <v>57</v>
      </c>
      <c r="AD78" s="108">
        <v>0</v>
      </c>
    </row>
    <row r="79" spans="1:30">
      <c r="A79" s="5"/>
      <c r="B79" s="115" t="s">
        <v>25</v>
      </c>
      <c r="C79" s="13">
        <v>27.9488833499998</v>
      </c>
      <c r="D79" s="13">
        <v>37.883077724107494</v>
      </c>
      <c r="E79" s="107">
        <v>35.544154840475102</v>
      </c>
      <c r="F79" s="13">
        <v>255.94479205100026</v>
      </c>
      <c r="G79" s="13">
        <v>362.42118030599545</v>
      </c>
      <c r="H79" s="107">
        <v>41.601310736488209</v>
      </c>
      <c r="I79" s="108">
        <v>5.2166458190269411</v>
      </c>
      <c r="J79" s="14">
        <v>11</v>
      </c>
      <c r="K79" s="14">
        <v>32</v>
      </c>
      <c r="L79" s="107">
        <v>190.90909090909091</v>
      </c>
      <c r="M79" s="14">
        <v>44</v>
      </c>
      <c r="N79" s="14">
        <v>208</v>
      </c>
      <c r="O79" s="107">
        <v>372.72727272727269</v>
      </c>
      <c r="P79" s="108">
        <v>0.8727394788738303</v>
      </c>
      <c r="Q79" s="120">
        <v>262481</v>
      </c>
      <c r="R79" s="120">
        <v>382864</v>
      </c>
      <c r="S79" s="107">
        <v>45.863510120732549</v>
      </c>
      <c r="T79" s="14">
        <v>4668652</v>
      </c>
      <c r="U79" s="14">
        <v>3315159</v>
      </c>
      <c r="V79" s="107">
        <v>-28.991087791508125</v>
      </c>
      <c r="W79" s="108">
        <v>5.8066477971633255</v>
      </c>
      <c r="X79" s="13">
        <v>5968.1048317999994</v>
      </c>
      <c r="Y79" s="13">
        <v>10706.012924282451</v>
      </c>
      <c r="Z79" s="107">
        <v>79.387145936802909</v>
      </c>
      <c r="AA79" s="13">
        <v>63669.778090100001</v>
      </c>
      <c r="AB79" s="13">
        <v>131394.49670000462</v>
      </c>
      <c r="AC79" s="107">
        <v>106.36870528128182</v>
      </c>
      <c r="AD79" s="108">
        <v>6.5601730154448505</v>
      </c>
    </row>
    <row r="80" spans="1:30">
      <c r="A80" s="5"/>
      <c r="B80" s="115"/>
      <c r="C80" s="13"/>
      <c r="D80" s="13"/>
      <c r="E80" s="107"/>
      <c r="F80" s="13"/>
      <c r="G80" s="13"/>
      <c r="H80" s="107"/>
      <c r="I80" s="108"/>
      <c r="J80" s="14"/>
      <c r="K80" s="14"/>
      <c r="L80" s="107"/>
      <c r="M80" s="14"/>
      <c r="N80" s="14"/>
      <c r="O80" s="107"/>
      <c r="P80" s="108"/>
      <c r="Q80" s="120"/>
      <c r="R80" s="120"/>
      <c r="S80" s="107"/>
      <c r="T80" s="14"/>
      <c r="U80" s="14"/>
      <c r="V80" s="107"/>
      <c r="W80" s="108"/>
      <c r="X80" s="13"/>
      <c r="Y80" s="13"/>
      <c r="Z80" s="107"/>
      <c r="AA80" s="13"/>
      <c r="AB80" s="13"/>
      <c r="AC80" s="107"/>
      <c r="AD80" s="108"/>
    </row>
    <row r="81" spans="1:30" s="25" customFormat="1" ht="15">
      <c r="A81" s="17">
        <v>12</v>
      </c>
      <c r="B81" s="114" t="s">
        <v>36</v>
      </c>
      <c r="C81" s="124">
        <v>1380.92641314</v>
      </c>
      <c r="D81" s="124">
        <v>1455.2139879199999</v>
      </c>
      <c r="E81" s="105">
        <v>5.379546228758282</v>
      </c>
      <c r="F81" s="124">
        <v>10247.54234457</v>
      </c>
      <c r="G81" s="124">
        <v>11287.32670021</v>
      </c>
      <c r="H81" s="105">
        <v>10.146670495984479</v>
      </c>
      <c r="I81" s="106">
        <v>4.1930611501432988</v>
      </c>
      <c r="J81" s="125">
        <v>63547</v>
      </c>
      <c r="K81" s="125">
        <v>54985</v>
      </c>
      <c r="L81" s="105">
        <v>-13.473492060994225</v>
      </c>
      <c r="M81" s="125">
        <v>452305</v>
      </c>
      <c r="N81" s="125">
        <v>406251</v>
      </c>
      <c r="O81" s="105">
        <v>-10.182067410265198</v>
      </c>
      <c r="P81" s="106">
        <v>2.2090802135850405</v>
      </c>
      <c r="Q81" s="125">
        <v>3495158</v>
      </c>
      <c r="R81" s="125">
        <v>5519303</v>
      </c>
      <c r="S81" s="105">
        <v>57.912832552920356</v>
      </c>
      <c r="T81" s="125">
        <v>19333725</v>
      </c>
      <c r="U81" s="125">
        <v>33061218</v>
      </c>
      <c r="V81" s="105">
        <v>71.002835718414332</v>
      </c>
      <c r="W81" s="106">
        <v>18.756213438017664</v>
      </c>
      <c r="X81" s="124">
        <v>71936.284322839987</v>
      </c>
      <c r="Y81" s="124">
        <v>75475.405553050005</v>
      </c>
      <c r="Z81" s="105">
        <v>4.9197998805817331</v>
      </c>
      <c r="AA81" s="124">
        <v>513163.13768913003</v>
      </c>
      <c r="AB81" s="124">
        <v>692192.74039698998</v>
      </c>
      <c r="AC81" s="105">
        <v>34.887463568420728</v>
      </c>
      <c r="AD81" s="106">
        <v>14.603424163423561</v>
      </c>
    </row>
    <row r="82" spans="1:30">
      <c r="A82" s="5"/>
      <c r="B82" s="115" t="s">
        <v>3</v>
      </c>
      <c r="C82" s="13">
        <v>329.78308874000004</v>
      </c>
      <c r="D82" s="13">
        <v>189.50616054</v>
      </c>
      <c r="E82" s="107">
        <v>-42.536119343158298</v>
      </c>
      <c r="F82" s="13">
        <v>2395.64411513</v>
      </c>
      <c r="G82" s="13">
        <v>1873.7362777099997</v>
      </c>
      <c r="H82" s="107">
        <v>-21.785699892727134</v>
      </c>
      <c r="I82" s="108">
        <v>6.0100586581813449</v>
      </c>
      <c r="J82" s="14">
        <v>3516</v>
      </c>
      <c r="K82" s="14">
        <v>2430</v>
      </c>
      <c r="L82" s="107">
        <v>-30.887372013651877</v>
      </c>
      <c r="M82" s="14">
        <v>24322</v>
      </c>
      <c r="N82" s="14">
        <v>22369</v>
      </c>
      <c r="O82" s="107">
        <v>-8.0297672888742699</v>
      </c>
      <c r="P82" s="108">
        <v>2.5610846569630383</v>
      </c>
      <c r="Q82" s="14">
        <v>0</v>
      </c>
      <c r="R82" s="14">
        <v>0</v>
      </c>
      <c r="S82" s="113" t="s">
        <v>57</v>
      </c>
      <c r="T82" s="14">
        <v>0</v>
      </c>
      <c r="U82" s="14">
        <v>0</v>
      </c>
      <c r="V82" s="113" t="s">
        <v>57</v>
      </c>
      <c r="W82" s="113" t="s">
        <v>57</v>
      </c>
      <c r="X82" s="13">
        <v>452.48407033000001</v>
      </c>
      <c r="Y82" s="13">
        <v>267.30504548000005</v>
      </c>
      <c r="Z82" s="107">
        <v>-40.924982113723367</v>
      </c>
      <c r="AA82" s="13">
        <v>3342.6733861899997</v>
      </c>
      <c r="AB82" s="13">
        <v>2423.1306589200003</v>
      </c>
      <c r="AC82" s="107">
        <v>-27.509200601800348</v>
      </c>
      <c r="AD82" s="108">
        <v>8.7635274238831489</v>
      </c>
    </row>
    <row r="83" spans="1:30">
      <c r="A83" s="5"/>
      <c r="B83" s="115" t="s">
        <v>4</v>
      </c>
      <c r="C83" s="13">
        <v>592.64990179999995</v>
      </c>
      <c r="D83" s="13">
        <v>558.20863163000001</v>
      </c>
      <c r="E83" s="107">
        <v>-5.8114023246093014</v>
      </c>
      <c r="F83" s="13">
        <v>3984.9475233799999</v>
      </c>
      <c r="G83" s="13">
        <v>3860.7141893499997</v>
      </c>
      <c r="H83" s="107">
        <v>-3.1175651197691669</v>
      </c>
      <c r="I83" s="108">
        <v>6.0773086693317344</v>
      </c>
      <c r="J83" s="14">
        <v>59967</v>
      </c>
      <c r="K83" s="14">
        <v>52422</v>
      </c>
      <c r="L83" s="107">
        <v>-12.581920056030818</v>
      </c>
      <c r="M83" s="14">
        <v>427005</v>
      </c>
      <c r="N83" s="14">
        <v>382616</v>
      </c>
      <c r="O83" s="107">
        <v>-10.395428624957553</v>
      </c>
      <c r="P83" s="108">
        <v>2.1879891282188644</v>
      </c>
      <c r="Q83" s="120">
        <v>0</v>
      </c>
      <c r="R83" s="120">
        <v>0</v>
      </c>
      <c r="S83" s="113" t="s">
        <v>57</v>
      </c>
      <c r="T83" s="14">
        <v>0</v>
      </c>
      <c r="U83" s="14">
        <v>0</v>
      </c>
      <c r="V83" s="113" t="s">
        <v>57</v>
      </c>
      <c r="W83" s="113" t="s">
        <v>57</v>
      </c>
      <c r="X83" s="13">
        <v>19221.273784199999</v>
      </c>
      <c r="Y83" s="13">
        <v>15464.995695400001</v>
      </c>
      <c r="Z83" s="107">
        <v>-19.542295328458827</v>
      </c>
      <c r="AA83" s="13">
        <v>144425.9702295</v>
      </c>
      <c r="AB83" s="13">
        <v>111639.0987207</v>
      </c>
      <c r="AC83" s="107">
        <v>-22.701506838901651</v>
      </c>
      <c r="AD83" s="108">
        <v>7.6308368047618496</v>
      </c>
    </row>
    <row r="84" spans="1:30">
      <c r="A84" s="5"/>
      <c r="B84" s="115" t="s">
        <v>5</v>
      </c>
      <c r="C84" s="13">
        <v>314.67257489000002</v>
      </c>
      <c r="D84" s="13">
        <v>428.18619677000004</v>
      </c>
      <c r="E84" s="107">
        <v>36.073566919418042</v>
      </c>
      <c r="F84" s="13">
        <v>1972.9857125200003</v>
      </c>
      <c r="G84" s="13">
        <v>3024.7780153100002</v>
      </c>
      <c r="H84" s="107">
        <v>53.30967660412481</v>
      </c>
      <c r="I84" s="108">
        <v>1.8526107858975946</v>
      </c>
      <c r="J84" s="14">
        <v>16</v>
      </c>
      <c r="K84" s="14">
        <v>5</v>
      </c>
      <c r="L84" s="107">
        <v>-68.75</v>
      </c>
      <c r="M84" s="14">
        <v>91</v>
      </c>
      <c r="N84" s="14">
        <v>69</v>
      </c>
      <c r="O84" s="107">
        <v>-24.175824175824175</v>
      </c>
      <c r="P84" s="108">
        <v>4.8797736916548793</v>
      </c>
      <c r="Q84" s="120">
        <v>2663599</v>
      </c>
      <c r="R84" s="120">
        <v>4310334</v>
      </c>
      <c r="S84" s="107">
        <v>61.823682919238223</v>
      </c>
      <c r="T84" s="14">
        <v>15253339</v>
      </c>
      <c r="U84" s="14">
        <v>26023615</v>
      </c>
      <c r="V84" s="107">
        <v>70.609300691474829</v>
      </c>
      <c r="W84" s="108">
        <v>22.430798097804566</v>
      </c>
      <c r="X84" s="13">
        <v>18521.098219300002</v>
      </c>
      <c r="Y84" s="13">
        <v>23458.065468100001</v>
      </c>
      <c r="Z84" s="107">
        <v>26.655909872857368</v>
      </c>
      <c r="AA84" s="13">
        <v>129735.20709920001</v>
      </c>
      <c r="AB84" s="13">
        <v>176360.9383258</v>
      </c>
      <c r="AC84" s="107">
        <v>35.939150419630003</v>
      </c>
      <c r="AD84" s="108">
        <v>15.906615014479256</v>
      </c>
    </row>
    <row r="85" spans="1:30">
      <c r="A85" s="5"/>
      <c r="B85" s="115" t="s">
        <v>6</v>
      </c>
      <c r="C85" s="13">
        <v>1.3284499999999999E-2</v>
      </c>
      <c r="D85" s="13">
        <v>0</v>
      </c>
      <c r="E85" s="107">
        <v>-100</v>
      </c>
      <c r="F85" s="13">
        <v>0.2337051</v>
      </c>
      <c r="G85" s="13">
        <v>1.4324000000000001E-3</v>
      </c>
      <c r="H85" s="107">
        <v>-99.387090825146728</v>
      </c>
      <c r="I85" s="108">
        <v>3.3555682556342589E-5</v>
      </c>
      <c r="J85" s="14">
        <v>0</v>
      </c>
      <c r="K85" s="14">
        <v>0</v>
      </c>
      <c r="L85" s="113" t="s">
        <v>57</v>
      </c>
      <c r="M85" s="14">
        <v>0</v>
      </c>
      <c r="N85" s="14">
        <v>0</v>
      </c>
      <c r="O85" s="113" t="s">
        <v>57</v>
      </c>
      <c r="P85" s="108">
        <v>0</v>
      </c>
      <c r="Q85" s="120">
        <v>0</v>
      </c>
      <c r="R85" s="120">
        <v>0</v>
      </c>
      <c r="S85" s="107" t="s">
        <v>57</v>
      </c>
      <c r="T85" s="14">
        <v>163</v>
      </c>
      <c r="U85" s="14">
        <v>0</v>
      </c>
      <c r="V85" s="107">
        <v>-100</v>
      </c>
      <c r="W85" s="108">
        <v>0</v>
      </c>
      <c r="X85" s="13">
        <v>0</v>
      </c>
      <c r="Y85" s="13">
        <v>0</v>
      </c>
      <c r="Z85" s="107" t="s">
        <v>57</v>
      </c>
      <c r="AA85" s="13">
        <v>173.1814995</v>
      </c>
      <c r="AB85" s="13">
        <v>0</v>
      </c>
      <c r="AC85" s="107">
        <v>-100</v>
      </c>
      <c r="AD85" s="108">
        <v>0</v>
      </c>
    </row>
    <row r="86" spans="1:30">
      <c r="A86" s="5"/>
      <c r="B86" s="115" t="s">
        <v>25</v>
      </c>
      <c r="C86" s="13">
        <v>143.80756321000001</v>
      </c>
      <c r="D86" s="13">
        <v>279.31299897999997</v>
      </c>
      <c r="E86" s="107">
        <v>94.226918769302443</v>
      </c>
      <c r="F86" s="13">
        <v>1893.7312884399998</v>
      </c>
      <c r="G86" s="13">
        <v>2528.0967854400001</v>
      </c>
      <c r="H86" s="107">
        <v>33.49817901158363</v>
      </c>
      <c r="I86" s="108">
        <v>36.38911366804259</v>
      </c>
      <c r="J86" s="14">
        <v>48</v>
      </c>
      <c r="K86" s="14">
        <v>128</v>
      </c>
      <c r="L86" s="107">
        <v>166.66666666666669</v>
      </c>
      <c r="M86" s="14">
        <v>887</v>
      </c>
      <c r="N86" s="14">
        <v>1197</v>
      </c>
      <c r="O86" s="107">
        <v>34.949267192784667</v>
      </c>
      <c r="P86" s="108">
        <v>5.0224478664037262</v>
      </c>
      <c r="Q86" s="120">
        <v>831559</v>
      </c>
      <c r="R86" s="120">
        <v>1208969</v>
      </c>
      <c r="S86" s="107">
        <v>45.3858355209913</v>
      </c>
      <c r="T86" s="14">
        <v>4080223</v>
      </c>
      <c r="U86" s="14">
        <v>7037603</v>
      </c>
      <c r="V86" s="107">
        <v>72.480842346116873</v>
      </c>
      <c r="W86" s="108">
        <v>12.326673308055513</v>
      </c>
      <c r="X86" s="13">
        <v>33741.428249009994</v>
      </c>
      <c r="Y86" s="13">
        <v>36285.039344069999</v>
      </c>
      <c r="Z86" s="107">
        <v>7.5385400887250142</v>
      </c>
      <c r="AA86" s="13">
        <v>235486.10547474003</v>
      </c>
      <c r="AB86" s="13">
        <v>401769.57269156998</v>
      </c>
      <c r="AC86" s="107">
        <v>70.612857128705087</v>
      </c>
      <c r="AD86" s="108">
        <v>20.059271700060126</v>
      </c>
    </row>
    <row r="87" spans="1:30">
      <c r="A87" s="5"/>
      <c r="B87" s="115"/>
      <c r="C87" s="13"/>
      <c r="D87" s="13"/>
      <c r="E87" s="107"/>
      <c r="F87" s="13"/>
      <c r="G87" s="13"/>
      <c r="H87" s="107"/>
      <c r="I87" s="108"/>
      <c r="J87" s="14"/>
      <c r="K87" s="14"/>
      <c r="L87" s="107"/>
      <c r="M87" s="14"/>
      <c r="N87" s="14"/>
      <c r="O87" s="107"/>
      <c r="P87" s="108"/>
      <c r="Q87" s="120"/>
      <c r="R87" s="120"/>
      <c r="S87" s="107"/>
      <c r="T87" s="14"/>
      <c r="U87" s="14"/>
      <c r="V87" s="107"/>
      <c r="W87" s="108"/>
      <c r="X87" s="13"/>
      <c r="Y87" s="13"/>
      <c r="Z87" s="107"/>
      <c r="AA87" s="13"/>
      <c r="AB87" s="13"/>
      <c r="AC87" s="107"/>
      <c r="AD87" s="108"/>
    </row>
    <row r="88" spans="1:30" s="25" customFormat="1" ht="15">
      <c r="A88" s="17">
        <v>13</v>
      </c>
      <c r="B88" s="114" t="s">
        <v>38</v>
      </c>
      <c r="C88" s="124">
        <v>293.51678935699999</v>
      </c>
      <c r="D88" s="124">
        <v>252.88744278799959</v>
      </c>
      <c r="E88" s="105">
        <v>-13.842256403119602</v>
      </c>
      <c r="F88" s="124">
        <v>1920.2204967287446</v>
      </c>
      <c r="G88" s="124">
        <v>1971.1667191379877</v>
      </c>
      <c r="H88" s="105">
        <v>2.653144391283929</v>
      </c>
      <c r="I88" s="106">
        <v>0.7322568762290852</v>
      </c>
      <c r="J88" s="125">
        <v>29920</v>
      </c>
      <c r="K88" s="125">
        <v>33179</v>
      </c>
      <c r="L88" s="105">
        <v>10.892379679144385</v>
      </c>
      <c r="M88" s="125">
        <v>180432</v>
      </c>
      <c r="N88" s="125">
        <v>220580</v>
      </c>
      <c r="O88" s="105">
        <v>22.251041943779374</v>
      </c>
      <c r="P88" s="106">
        <v>1.1994528346086242</v>
      </c>
      <c r="Q88" s="125">
        <v>838674</v>
      </c>
      <c r="R88" s="125">
        <v>674548</v>
      </c>
      <c r="S88" s="105">
        <v>-19.569701695772135</v>
      </c>
      <c r="T88" s="125">
        <v>4410685</v>
      </c>
      <c r="U88" s="125">
        <v>5943282</v>
      </c>
      <c r="V88" s="105">
        <v>34.74736917281556</v>
      </c>
      <c r="W88" s="106">
        <v>3.3717289458098154</v>
      </c>
      <c r="X88" s="124">
        <v>22446.655449754999</v>
      </c>
      <c r="Y88" s="124">
        <v>13723.860208699998</v>
      </c>
      <c r="Z88" s="105">
        <v>-38.860111077929908</v>
      </c>
      <c r="AA88" s="124">
        <v>190420.13221757495</v>
      </c>
      <c r="AB88" s="124">
        <v>106905.06694559997</v>
      </c>
      <c r="AC88" s="105">
        <v>-43.858317027398272</v>
      </c>
      <c r="AD88" s="106">
        <v>2.2554123247961426</v>
      </c>
    </row>
    <row r="89" spans="1:30" s="27" customFormat="1">
      <c r="A89" s="5"/>
      <c r="B89" s="115" t="s">
        <v>3</v>
      </c>
      <c r="C89" s="126">
        <v>14.925952300000004</v>
      </c>
      <c r="D89" s="126">
        <v>9.7627406040000011</v>
      </c>
      <c r="E89" s="107">
        <v>-34.592176044941546</v>
      </c>
      <c r="F89" s="126">
        <v>64.945821699999996</v>
      </c>
      <c r="G89" s="126">
        <v>49.921236204000003</v>
      </c>
      <c r="H89" s="107">
        <v>-23.134029415167127</v>
      </c>
      <c r="I89" s="108">
        <v>0.16012368519739048</v>
      </c>
      <c r="J89" s="127">
        <v>291</v>
      </c>
      <c r="K89" s="127">
        <v>354</v>
      </c>
      <c r="L89" s="107">
        <v>21.649484536082475</v>
      </c>
      <c r="M89" s="127">
        <v>1482</v>
      </c>
      <c r="N89" s="127">
        <v>1266</v>
      </c>
      <c r="O89" s="107">
        <v>-14.5748987854251</v>
      </c>
      <c r="P89" s="108">
        <v>0.14494761391726077</v>
      </c>
      <c r="Q89" s="118">
        <v>0</v>
      </c>
      <c r="R89" s="118">
        <v>0</v>
      </c>
      <c r="S89" s="113" t="s">
        <v>57</v>
      </c>
      <c r="T89" s="127">
        <v>0</v>
      </c>
      <c r="U89" s="127">
        <v>0</v>
      </c>
      <c r="V89" s="113" t="s">
        <v>57</v>
      </c>
      <c r="W89" s="113" t="s">
        <v>57</v>
      </c>
      <c r="X89" s="126">
        <v>18.626167150000001</v>
      </c>
      <c r="Y89" s="126">
        <v>17.4987949</v>
      </c>
      <c r="Z89" s="107">
        <v>-6.0526260766429374</v>
      </c>
      <c r="AA89" s="126">
        <v>97.18503290000001</v>
      </c>
      <c r="AB89" s="126">
        <v>90.844517100000019</v>
      </c>
      <c r="AC89" s="107">
        <v>-6.5241690112140622</v>
      </c>
      <c r="AD89" s="108">
        <v>0.32854952083768574</v>
      </c>
    </row>
    <row r="90" spans="1:30">
      <c r="A90" s="5"/>
      <c r="B90" s="115" t="s">
        <v>4</v>
      </c>
      <c r="C90" s="126">
        <v>161.69778640000001</v>
      </c>
      <c r="D90" s="126">
        <v>191.18304449999997</v>
      </c>
      <c r="E90" s="107">
        <v>18.234793905626372</v>
      </c>
      <c r="F90" s="126">
        <v>888.23659280000004</v>
      </c>
      <c r="G90" s="126">
        <v>1185.5883561000001</v>
      </c>
      <c r="H90" s="107">
        <v>33.476639637492767</v>
      </c>
      <c r="I90" s="108">
        <v>1.8662832940757976</v>
      </c>
      <c r="J90" s="127">
        <v>29618</v>
      </c>
      <c r="K90" s="127">
        <v>32818</v>
      </c>
      <c r="L90" s="107">
        <v>10.804240664460801</v>
      </c>
      <c r="M90" s="127">
        <v>178733</v>
      </c>
      <c r="N90" s="127">
        <v>219200</v>
      </c>
      <c r="O90" s="107">
        <v>22.641034392082044</v>
      </c>
      <c r="P90" s="108">
        <v>1.2534949320090509</v>
      </c>
      <c r="Q90" s="119">
        <v>0</v>
      </c>
      <c r="R90" s="119">
        <v>0</v>
      </c>
      <c r="S90" s="113" t="s">
        <v>57</v>
      </c>
      <c r="T90" s="127">
        <v>0</v>
      </c>
      <c r="U90" s="127">
        <v>0</v>
      </c>
      <c r="V90" s="113" t="s">
        <v>57</v>
      </c>
      <c r="W90" s="113" t="s">
        <v>57</v>
      </c>
      <c r="X90" s="126">
        <v>2791.117847330001</v>
      </c>
      <c r="Y90" s="126">
        <v>2079.1499880000001</v>
      </c>
      <c r="Z90" s="107">
        <v>-25.508341040170457</v>
      </c>
      <c r="AA90" s="126">
        <v>19111.653215599999</v>
      </c>
      <c r="AB90" s="126">
        <v>17240.6417664</v>
      </c>
      <c r="AC90" s="107">
        <v>-9.7898984880741509</v>
      </c>
      <c r="AD90" s="108">
        <v>1.1784448749259351</v>
      </c>
    </row>
    <row r="91" spans="1:30">
      <c r="A91" s="5"/>
      <c r="B91" s="115" t="s">
        <v>5</v>
      </c>
      <c r="C91" s="126">
        <v>116.88863280199998</v>
      </c>
      <c r="D91" s="126">
        <v>51.921290120999593</v>
      </c>
      <c r="E91" s="107">
        <v>-55.580548017059868</v>
      </c>
      <c r="F91" s="126">
        <v>966.62291210374451</v>
      </c>
      <c r="G91" s="126">
        <v>735.37910760798763</v>
      </c>
      <c r="H91" s="107">
        <v>-23.922855707245873</v>
      </c>
      <c r="I91" s="108">
        <v>0.45040371874650798</v>
      </c>
      <c r="J91" s="127">
        <v>11</v>
      </c>
      <c r="K91" s="127">
        <v>7</v>
      </c>
      <c r="L91" s="107">
        <v>-36.363636363636367</v>
      </c>
      <c r="M91" s="127">
        <v>217</v>
      </c>
      <c r="N91" s="127">
        <v>113</v>
      </c>
      <c r="O91" s="107">
        <v>-47.926267281105986</v>
      </c>
      <c r="P91" s="108">
        <v>7.991513437057991</v>
      </c>
      <c r="Q91" s="118">
        <v>838667</v>
      </c>
      <c r="R91" s="118">
        <v>674522</v>
      </c>
      <c r="S91" s="107">
        <v>-19.572130535719182</v>
      </c>
      <c r="T91" s="127">
        <v>4410362</v>
      </c>
      <c r="U91" s="127">
        <v>5943089</v>
      </c>
      <c r="V91" s="107">
        <v>34.752861556489009</v>
      </c>
      <c r="W91" s="108">
        <v>5.1225869056348721</v>
      </c>
      <c r="X91" s="126">
        <v>19634.899927874998</v>
      </c>
      <c r="Y91" s="126">
        <v>11621.0941258</v>
      </c>
      <c r="Z91" s="107">
        <v>-40.814090377400248</v>
      </c>
      <c r="AA91" s="126">
        <v>171104.32075687495</v>
      </c>
      <c r="AB91" s="126">
        <v>89500.643303599965</v>
      </c>
      <c r="AC91" s="107">
        <v>-47.692353467348752</v>
      </c>
      <c r="AD91" s="108">
        <v>8.0723786689579438</v>
      </c>
    </row>
    <row r="92" spans="1:30">
      <c r="A92" s="5"/>
      <c r="B92" s="115" t="s">
        <v>6</v>
      </c>
      <c r="C92" s="126">
        <v>4.4178550000000174E-3</v>
      </c>
      <c r="D92" s="126">
        <v>2.0367562999999998E-2</v>
      </c>
      <c r="E92" s="107">
        <v>361.02832709538717</v>
      </c>
      <c r="F92" s="126">
        <v>0.415170125</v>
      </c>
      <c r="G92" s="126">
        <v>0.27801922600000001</v>
      </c>
      <c r="H92" s="107">
        <v>-33.034867092134817</v>
      </c>
      <c r="I92" s="108">
        <v>6.5129327647417395E-3</v>
      </c>
      <c r="J92" s="127">
        <v>0</v>
      </c>
      <c r="K92" s="127">
        <v>0</v>
      </c>
      <c r="L92" s="113" t="s">
        <v>57</v>
      </c>
      <c r="M92" s="127">
        <v>0</v>
      </c>
      <c r="N92" s="127">
        <v>1</v>
      </c>
      <c r="O92" s="113" t="s">
        <v>57</v>
      </c>
      <c r="P92" s="108">
        <v>2.3369946249123627E-2</v>
      </c>
      <c r="Q92" s="118">
        <v>7</v>
      </c>
      <c r="R92" s="118">
        <v>26</v>
      </c>
      <c r="S92" s="107">
        <v>271.42857142857144</v>
      </c>
      <c r="T92" s="127">
        <v>323</v>
      </c>
      <c r="U92" s="127">
        <v>193</v>
      </c>
      <c r="V92" s="107">
        <v>-40.247678018575847</v>
      </c>
      <c r="W92" s="108">
        <v>6.1109424181410767E-3</v>
      </c>
      <c r="X92" s="126">
        <v>2.0115073999999913</v>
      </c>
      <c r="Y92" s="126">
        <v>6.1173000000000002</v>
      </c>
      <c r="Z92" s="107">
        <v>204.11521230297373</v>
      </c>
      <c r="AA92" s="126">
        <v>106.97321219999999</v>
      </c>
      <c r="AB92" s="126">
        <v>72.937358499999988</v>
      </c>
      <c r="AC92" s="107">
        <v>-31.817174599156335</v>
      </c>
      <c r="AD92" s="108">
        <v>5.2989156594144791E-2</v>
      </c>
    </row>
    <row r="93" spans="1:30">
      <c r="A93" s="5"/>
      <c r="B93" s="115" t="s">
        <v>25</v>
      </c>
      <c r="C93" s="126">
        <v>0</v>
      </c>
      <c r="D93" s="126">
        <v>0</v>
      </c>
      <c r="E93" s="113" t="s">
        <v>57</v>
      </c>
      <c r="F93" s="126">
        <v>0</v>
      </c>
      <c r="G93" s="126">
        <v>0</v>
      </c>
      <c r="H93" s="113" t="s">
        <v>57</v>
      </c>
      <c r="I93" s="108">
        <v>0</v>
      </c>
      <c r="J93" s="127">
        <v>0</v>
      </c>
      <c r="K93" s="127">
        <v>0</v>
      </c>
      <c r="L93" s="113" t="s">
        <v>57</v>
      </c>
      <c r="M93" s="127">
        <v>0</v>
      </c>
      <c r="N93" s="127">
        <v>0</v>
      </c>
      <c r="O93" s="113" t="s">
        <v>57</v>
      </c>
      <c r="P93" s="108">
        <v>0</v>
      </c>
      <c r="Q93" s="14">
        <v>0</v>
      </c>
      <c r="R93" s="14">
        <v>0</v>
      </c>
      <c r="S93" s="113" t="s">
        <v>57</v>
      </c>
      <c r="T93" s="127">
        <v>0</v>
      </c>
      <c r="U93" s="127">
        <v>0</v>
      </c>
      <c r="V93" s="113" t="s">
        <v>57</v>
      </c>
      <c r="W93" s="108">
        <v>0</v>
      </c>
      <c r="X93" s="126">
        <v>0</v>
      </c>
      <c r="Y93" s="126">
        <v>0</v>
      </c>
      <c r="Z93" s="113" t="s">
        <v>57</v>
      </c>
      <c r="AA93" s="126">
        <v>0</v>
      </c>
      <c r="AB93" s="126">
        <v>0</v>
      </c>
      <c r="AC93" s="113" t="s">
        <v>57</v>
      </c>
      <c r="AD93" s="108">
        <v>0</v>
      </c>
    </row>
    <row r="94" spans="1:30">
      <c r="A94" s="5"/>
      <c r="B94" s="115"/>
      <c r="C94" s="126"/>
      <c r="D94" s="126"/>
      <c r="E94" s="107"/>
      <c r="F94" s="126"/>
      <c r="G94" s="126"/>
      <c r="H94" s="107"/>
      <c r="I94" s="108"/>
      <c r="J94" s="127"/>
      <c r="K94" s="127"/>
      <c r="L94" s="107"/>
      <c r="M94" s="127"/>
      <c r="N94" s="127"/>
      <c r="O94" s="107"/>
      <c r="P94" s="108"/>
      <c r="Q94" s="14"/>
      <c r="R94" s="14"/>
      <c r="S94" s="107"/>
      <c r="T94" s="127"/>
      <c r="U94" s="127"/>
      <c r="V94" s="107"/>
      <c r="W94" s="108"/>
      <c r="X94" s="126"/>
      <c r="Y94" s="126"/>
      <c r="Z94" s="107"/>
      <c r="AA94" s="126"/>
      <c r="AB94" s="126"/>
      <c r="AC94" s="107"/>
      <c r="AD94" s="108"/>
    </row>
    <row r="95" spans="1:30" s="25" customFormat="1" ht="15">
      <c r="A95" s="17">
        <v>14</v>
      </c>
      <c r="B95" s="114" t="s">
        <v>50</v>
      </c>
      <c r="C95" s="124">
        <v>563.94216470899175</v>
      </c>
      <c r="D95" s="124">
        <v>691.89398060199926</v>
      </c>
      <c r="E95" s="105">
        <v>22.688818800955207</v>
      </c>
      <c r="F95" s="124">
        <v>3687.1469854259922</v>
      </c>
      <c r="G95" s="124">
        <v>4704.9260191280082</v>
      </c>
      <c r="H95" s="105">
        <v>27.603429907322436</v>
      </c>
      <c r="I95" s="106">
        <v>1.7478046865372452</v>
      </c>
      <c r="J95" s="125">
        <v>38307</v>
      </c>
      <c r="K95" s="125">
        <v>34419</v>
      </c>
      <c r="L95" s="105">
        <v>-10.149581016524396</v>
      </c>
      <c r="M95" s="125">
        <v>201029</v>
      </c>
      <c r="N95" s="125">
        <v>205841</v>
      </c>
      <c r="O95" s="105">
        <v>2.393684493282064</v>
      </c>
      <c r="P95" s="106">
        <v>1.1193062423097009</v>
      </c>
      <c r="Q95" s="125">
        <v>1756263</v>
      </c>
      <c r="R95" s="125">
        <v>2191250</v>
      </c>
      <c r="S95" s="105">
        <v>24.76775972619135</v>
      </c>
      <c r="T95" s="125">
        <v>13783435</v>
      </c>
      <c r="U95" s="125">
        <v>16396162</v>
      </c>
      <c r="V95" s="105">
        <v>18.955557885244133</v>
      </c>
      <c r="W95" s="106">
        <v>9.3018325591124498</v>
      </c>
      <c r="X95" s="124">
        <v>23289.798117674003</v>
      </c>
      <c r="Y95" s="124">
        <v>28188.884450712005</v>
      </c>
      <c r="Z95" s="105">
        <v>21.035331900623973</v>
      </c>
      <c r="AA95" s="124">
        <v>146946.71472967992</v>
      </c>
      <c r="AB95" s="124">
        <v>226288.02290676697</v>
      </c>
      <c r="AC95" s="105">
        <v>53.993250766471121</v>
      </c>
      <c r="AD95" s="106">
        <v>4.7740748909252719</v>
      </c>
    </row>
    <row r="96" spans="1:30">
      <c r="A96" s="5"/>
      <c r="B96" s="115" t="s">
        <v>3</v>
      </c>
      <c r="C96" s="13">
        <v>123.6315081</v>
      </c>
      <c r="D96" s="13">
        <v>140.56246127</v>
      </c>
      <c r="E96" s="107">
        <v>13.694691127042876</v>
      </c>
      <c r="F96" s="13">
        <v>760.5235163000001</v>
      </c>
      <c r="G96" s="13">
        <v>887.27021977000015</v>
      </c>
      <c r="H96" s="107">
        <v>16.665717857960736</v>
      </c>
      <c r="I96" s="108">
        <v>2.8459426921019872</v>
      </c>
      <c r="J96" s="14">
        <v>6280</v>
      </c>
      <c r="K96" s="14">
        <v>3741</v>
      </c>
      <c r="L96" s="107">
        <v>-40.429936305732483</v>
      </c>
      <c r="M96" s="14">
        <v>26823</v>
      </c>
      <c r="N96" s="14">
        <v>25969</v>
      </c>
      <c r="O96" s="107">
        <v>-3.1838347686686799</v>
      </c>
      <c r="P96" s="108">
        <v>2.9732579666803676</v>
      </c>
      <c r="Q96" s="118">
        <v>0</v>
      </c>
      <c r="R96" s="118">
        <v>0</v>
      </c>
      <c r="S96" s="113" t="s">
        <v>57</v>
      </c>
      <c r="T96" s="14">
        <v>0</v>
      </c>
      <c r="U96" s="14">
        <v>0</v>
      </c>
      <c r="V96" s="113" t="s">
        <v>57</v>
      </c>
      <c r="W96" s="113" t="s">
        <v>57</v>
      </c>
      <c r="X96" s="13">
        <v>764.04320939999991</v>
      </c>
      <c r="Y96" s="13">
        <v>569.23662419999994</v>
      </c>
      <c r="Z96" s="107">
        <v>-25.496802118427414</v>
      </c>
      <c r="AA96" s="13">
        <v>5264.1224868999989</v>
      </c>
      <c r="AB96" s="13">
        <v>3503.3715549000003</v>
      </c>
      <c r="AC96" s="107">
        <v>-33.448137583836719</v>
      </c>
      <c r="AD96" s="108">
        <v>12.670341396737667</v>
      </c>
    </row>
    <row r="97" spans="1:30">
      <c r="A97" s="5"/>
      <c r="B97" s="115" t="s">
        <v>4</v>
      </c>
      <c r="C97" s="13">
        <v>221.40416316999142</v>
      </c>
      <c r="D97" s="13">
        <v>280.84480809999951</v>
      </c>
      <c r="E97" s="107">
        <v>26.847121607361235</v>
      </c>
      <c r="F97" s="13">
        <v>1112.3260331229926</v>
      </c>
      <c r="G97" s="13">
        <v>1351.7619122110043</v>
      </c>
      <c r="H97" s="107">
        <v>21.525692284281604</v>
      </c>
      <c r="I97" s="108">
        <v>2.1278639093808422</v>
      </c>
      <c r="J97" s="14">
        <v>31999</v>
      </c>
      <c r="K97" s="14">
        <v>30653</v>
      </c>
      <c r="L97" s="107">
        <v>-4.2063814494202942</v>
      </c>
      <c r="M97" s="14">
        <v>173718</v>
      </c>
      <c r="N97" s="14">
        <v>179472</v>
      </c>
      <c r="O97" s="107">
        <v>3.3122647048665077</v>
      </c>
      <c r="P97" s="108">
        <v>1.0263104125799654</v>
      </c>
      <c r="Q97" s="118">
        <v>0</v>
      </c>
      <c r="R97" s="118">
        <v>0</v>
      </c>
      <c r="S97" s="113" t="s">
        <v>57</v>
      </c>
      <c r="T97" s="14">
        <v>0</v>
      </c>
      <c r="U97" s="14">
        <v>0</v>
      </c>
      <c r="V97" s="113" t="s">
        <v>57</v>
      </c>
      <c r="W97" s="113" t="s">
        <v>57</v>
      </c>
      <c r="X97" s="13">
        <v>6584.7329621999988</v>
      </c>
      <c r="Y97" s="13">
        <v>4432.9225192000004</v>
      </c>
      <c r="Z97" s="107">
        <v>-32.678780678769783</v>
      </c>
      <c r="AA97" s="13">
        <v>37406.267645499996</v>
      </c>
      <c r="AB97" s="13">
        <v>32891.292124400003</v>
      </c>
      <c r="AC97" s="107">
        <v>-12.070104304146337</v>
      </c>
      <c r="AD97" s="108">
        <v>2.2482095016457451</v>
      </c>
    </row>
    <row r="98" spans="1:30">
      <c r="A98" s="5"/>
      <c r="B98" s="115" t="s">
        <v>5</v>
      </c>
      <c r="C98" s="13">
        <v>157.47984803400021</v>
      </c>
      <c r="D98" s="13">
        <v>240.86916575499973</v>
      </c>
      <c r="E98" s="107">
        <v>52.952373755780869</v>
      </c>
      <c r="F98" s="13">
        <v>1028.9109811459991</v>
      </c>
      <c r="G98" s="13">
        <v>1800.0448072230035</v>
      </c>
      <c r="H98" s="107">
        <v>74.94660278755282</v>
      </c>
      <c r="I98" s="108">
        <v>1.1024883175165903</v>
      </c>
      <c r="J98" s="14">
        <v>3</v>
      </c>
      <c r="K98" s="14">
        <v>8</v>
      </c>
      <c r="L98" s="107">
        <v>166.66666666666669</v>
      </c>
      <c r="M98" s="14">
        <v>64</v>
      </c>
      <c r="N98" s="14">
        <v>55</v>
      </c>
      <c r="O98" s="107">
        <v>-14.0625</v>
      </c>
      <c r="P98" s="108">
        <v>3.8896746817538892</v>
      </c>
      <c r="Q98" s="118">
        <v>1737734</v>
      </c>
      <c r="R98" s="118">
        <v>2140073</v>
      </c>
      <c r="S98" s="107">
        <v>23.15308326821021</v>
      </c>
      <c r="T98" s="14">
        <v>13129954</v>
      </c>
      <c r="U98" s="14">
        <v>15813635</v>
      </c>
      <c r="V98" s="107">
        <v>20.439378538569137</v>
      </c>
      <c r="W98" s="108">
        <v>13.630406608665849</v>
      </c>
      <c r="X98" s="13">
        <v>13417.477928700002</v>
      </c>
      <c r="Y98" s="13">
        <v>18468.806132100002</v>
      </c>
      <c r="Z98" s="107">
        <v>37.647374791615668</v>
      </c>
      <c r="AA98" s="13">
        <v>89422.36441229991</v>
      </c>
      <c r="AB98" s="13">
        <v>137175.45467000001</v>
      </c>
      <c r="AC98" s="107">
        <v>53.401730732062511</v>
      </c>
      <c r="AD98" s="108">
        <v>12.37233804483923</v>
      </c>
    </row>
    <row r="99" spans="1:30">
      <c r="A99" s="5"/>
      <c r="B99" s="115" t="s">
        <v>6</v>
      </c>
      <c r="C99" s="13">
        <v>1.5733563930000003</v>
      </c>
      <c r="D99" s="13">
        <v>0.169430688</v>
      </c>
      <c r="E99" s="107">
        <v>-89.231258171777739</v>
      </c>
      <c r="F99" s="13">
        <v>2.5201562240000004</v>
      </c>
      <c r="G99" s="13">
        <v>8.8470991710000018</v>
      </c>
      <c r="H99" s="107">
        <v>251.05360083423145</v>
      </c>
      <c r="I99" s="108">
        <v>0.20725387554213748</v>
      </c>
      <c r="J99" s="14">
        <v>1</v>
      </c>
      <c r="K99" s="14">
        <v>0</v>
      </c>
      <c r="L99" s="113">
        <v>-100</v>
      </c>
      <c r="M99" s="14">
        <v>8</v>
      </c>
      <c r="N99" s="14">
        <v>7</v>
      </c>
      <c r="O99" s="107">
        <v>-12.5</v>
      </c>
      <c r="P99" s="108">
        <v>0.1635896237438654</v>
      </c>
      <c r="Q99" s="119">
        <v>6344</v>
      </c>
      <c r="R99" s="119">
        <v>2396</v>
      </c>
      <c r="S99" s="107">
        <v>-62.232030264817148</v>
      </c>
      <c r="T99" s="14">
        <v>13482</v>
      </c>
      <c r="U99" s="14">
        <v>60983</v>
      </c>
      <c r="V99" s="107">
        <v>352.3290313009939</v>
      </c>
      <c r="W99" s="108">
        <v>1.9308994895621621</v>
      </c>
      <c r="X99" s="13">
        <v>631.35580000000004</v>
      </c>
      <c r="Y99" s="13">
        <v>369.37700180000002</v>
      </c>
      <c r="Z99" s="107">
        <v>-41.49463712854147</v>
      </c>
      <c r="AA99" s="13">
        <v>1002.3685155000001</v>
      </c>
      <c r="AB99" s="13">
        <v>4812.7686721999999</v>
      </c>
      <c r="AC99" s="107">
        <v>380.13964901913357</v>
      </c>
      <c r="AD99" s="108">
        <v>3.4964873703590471</v>
      </c>
    </row>
    <row r="100" spans="1:30">
      <c r="A100" s="5"/>
      <c r="B100" s="115" t="s">
        <v>25</v>
      </c>
      <c r="C100" s="13">
        <v>59.853289012000076</v>
      </c>
      <c r="D100" s="13">
        <v>29.448114789000002</v>
      </c>
      <c r="E100" s="107">
        <v>-50.799504463161739</v>
      </c>
      <c r="F100" s="13">
        <v>782.86629863299993</v>
      </c>
      <c r="G100" s="13">
        <v>657.00198075299966</v>
      </c>
      <c r="H100" s="107">
        <v>-16.077370823061095</v>
      </c>
      <c r="I100" s="108">
        <v>9.4568055682998846</v>
      </c>
      <c r="J100" s="14">
        <v>24</v>
      </c>
      <c r="K100" s="14">
        <v>17</v>
      </c>
      <c r="L100" s="107">
        <v>-29.166666666666668</v>
      </c>
      <c r="M100" s="14">
        <v>416</v>
      </c>
      <c r="N100" s="14">
        <v>338</v>
      </c>
      <c r="O100" s="107">
        <v>-18.75</v>
      </c>
      <c r="P100" s="108">
        <v>1.4182016531699744</v>
      </c>
      <c r="Q100" s="120">
        <v>12185</v>
      </c>
      <c r="R100" s="120">
        <v>48781</v>
      </c>
      <c r="S100" s="107">
        <v>300.33647927780061</v>
      </c>
      <c r="T100" s="14">
        <v>639999</v>
      </c>
      <c r="U100" s="14">
        <v>521544</v>
      </c>
      <c r="V100" s="107">
        <v>-18.508622669722921</v>
      </c>
      <c r="W100" s="108">
        <v>0.91350741208000852</v>
      </c>
      <c r="X100" s="13">
        <v>1892.1882173740003</v>
      </c>
      <c r="Y100" s="13">
        <v>4348.5421734120009</v>
      </c>
      <c r="Z100" s="107">
        <v>129.81551906326504</v>
      </c>
      <c r="AA100" s="13">
        <v>13851.591669479994</v>
      </c>
      <c r="AB100" s="13">
        <v>47905.135885266995</v>
      </c>
      <c r="AC100" s="107">
        <v>245.84571237989294</v>
      </c>
      <c r="AD100" s="108">
        <v>2.3917742951842844</v>
      </c>
    </row>
    <row r="101" spans="1:30">
      <c r="A101" s="5"/>
      <c r="B101" s="115"/>
      <c r="C101" s="13"/>
      <c r="D101" s="13"/>
      <c r="E101" s="107"/>
      <c r="F101" s="13"/>
      <c r="G101" s="13"/>
      <c r="H101" s="107"/>
      <c r="I101" s="108"/>
      <c r="J101" s="14"/>
      <c r="K101" s="14"/>
      <c r="L101" s="107"/>
      <c r="M101" s="14"/>
      <c r="N101" s="14"/>
      <c r="O101" s="107"/>
      <c r="P101" s="108"/>
      <c r="Q101" s="120"/>
      <c r="R101" s="120"/>
      <c r="S101" s="107"/>
      <c r="T101" s="14"/>
      <c r="U101" s="14"/>
      <c r="V101" s="107"/>
      <c r="W101" s="108"/>
      <c r="X101" s="13"/>
      <c r="Y101" s="13"/>
      <c r="Z101" s="107"/>
      <c r="AA101" s="13"/>
      <c r="AB101" s="13"/>
      <c r="AC101" s="107"/>
      <c r="AD101" s="108"/>
    </row>
    <row r="102" spans="1:30" s="25" customFormat="1" ht="15">
      <c r="A102" s="17">
        <v>15</v>
      </c>
      <c r="B102" s="114" t="s">
        <v>19</v>
      </c>
      <c r="C102" s="124">
        <v>1013.0769557320002</v>
      </c>
      <c r="D102" s="124">
        <v>1032.1974987799999</v>
      </c>
      <c r="E102" s="105">
        <v>1.8873732088974564</v>
      </c>
      <c r="F102" s="124">
        <v>5285.49483478</v>
      </c>
      <c r="G102" s="124">
        <v>5639.5492851110002</v>
      </c>
      <c r="H102" s="105">
        <v>6.6986055496871408</v>
      </c>
      <c r="I102" s="106">
        <v>2.095002265795797</v>
      </c>
      <c r="J102" s="125">
        <v>69625</v>
      </c>
      <c r="K102" s="125">
        <v>62181</v>
      </c>
      <c r="L102" s="105">
        <v>-10.691561938958708</v>
      </c>
      <c r="M102" s="125">
        <v>411680</v>
      </c>
      <c r="N102" s="125">
        <v>382857</v>
      </c>
      <c r="O102" s="105">
        <v>-7.0013116984065284</v>
      </c>
      <c r="P102" s="106">
        <v>2.0818701328305109</v>
      </c>
      <c r="Q102" s="125">
        <v>346843</v>
      </c>
      <c r="R102" s="125">
        <v>281582</v>
      </c>
      <c r="S102" s="105">
        <v>-18.815717774324405</v>
      </c>
      <c r="T102" s="125">
        <v>2576284</v>
      </c>
      <c r="U102" s="125">
        <v>2689752</v>
      </c>
      <c r="V102" s="105">
        <v>4.4043280942628993</v>
      </c>
      <c r="W102" s="106">
        <v>1.5259438598824424</v>
      </c>
      <c r="X102" s="124">
        <v>32258.472980300001</v>
      </c>
      <c r="Y102" s="124">
        <v>31034.156445900007</v>
      </c>
      <c r="Z102" s="105">
        <v>-3.7953331986534953</v>
      </c>
      <c r="AA102" s="124">
        <v>196002.52826300001</v>
      </c>
      <c r="AB102" s="124">
        <v>193818.92216989998</v>
      </c>
      <c r="AC102" s="105">
        <v>-1.114070370648502</v>
      </c>
      <c r="AD102" s="106">
        <v>4.0890633000879362</v>
      </c>
    </row>
    <row r="103" spans="1:30">
      <c r="A103" s="5"/>
      <c r="B103" s="115" t="s">
        <v>3</v>
      </c>
      <c r="C103" s="13">
        <v>186.04461980000011</v>
      </c>
      <c r="D103" s="13">
        <v>288.69498859999999</v>
      </c>
      <c r="E103" s="107">
        <v>55.175134282490987</v>
      </c>
      <c r="F103" s="13">
        <v>1187.9144481000001</v>
      </c>
      <c r="G103" s="13">
        <v>1634.0403973000002</v>
      </c>
      <c r="H103" s="107">
        <v>37.555393817589525</v>
      </c>
      <c r="I103" s="108">
        <v>5.2412277834602019</v>
      </c>
      <c r="J103" s="14">
        <v>569</v>
      </c>
      <c r="K103" s="14">
        <v>985</v>
      </c>
      <c r="L103" s="107">
        <v>73.110720562390156</v>
      </c>
      <c r="M103" s="14">
        <v>4914</v>
      </c>
      <c r="N103" s="14">
        <v>7384</v>
      </c>
      <c r="O103" s="107">
        <v>50.264550264550266</v>
      </c>
      <c r="P103" s="108">
        <v>0.84541325526465527</v>
      </c>
      <c r="Q103" s="14">
        <v>0</v>
      </c>
      <c r="R103" s="14">
        <v>0</v>
      </c>
      <c r="S103" s="113" t="s">
        <v>57</v>
      </c>
      <c r="T103" s="14">
        <v>0</v>
      </c>
      <c r="U103" s="14">
        <v>0</v>
      </c>
      <c r="V103" s="113" t="s">
        <v>57</v>
      </c>
      <c r="W103" s="113" t="s">
        <v>57</v>
      </c>
      <c r="X103" s="13">
        <v>323.63748339999989</v>
      </c>
      <c r="Y103" s="13">
        <v>329.19907869999986</v>
      </c>
      <c r="Z103" s="107">
        <v>1.7184645120744895</v>
      </c>
      <c r="AA103" s="13">
        <v>1849.7386758</v>
      </c>
      <c r="AB103" s="13">
        <v>2005.2844315999996</v>
      </c>
      <c r="AC103" s="107">
        <v>8.4090665257202915</v>
      </c>
      <c r="AD103" s="108">
        <v>7.2523390533323742</v>
      </c>
    </row>
    <row r="104" spans="1:30">
      <c r="A104" s="5"/>
      <c r="B104" s="115" t="s">
        <v>4</v>
      </c>
      <c r="C104" s="13">
        <v>751.3350868</v>
      </c>
      <c r="D104" s="13">
        <v>666.59630179999988</v>
      </c>
      <c r="E104" s="107">
        <v>-11.278427759963908</v>
      </c>
      <c r="F104" s="13">
        <v>3532.1430264999999</v>
      </c>
      <c r="G104" s="13">
        <v>3432.4014301000002</v>
      </c>
      <c r="H104" s="107">
        <v>-2.8238266585380503</v>
      </c>
      <c r="I104" s="108">
        <v>5.4030839748034758</v>
      </c>
      <c r="J104" s="14">
        <v>69052</v>
      </c>
      <c r="K104" s="14">
        <v>61179</v>
      </c>
      <c r="L104" s="107">
        <v>-11.401552453223658</v>
      </c>
      <c r="M104" s="14">
        <v>406716</v>
      </c>
      <c r="N104" s="14">
        <v>375383</v>
      </c>
      <c r="O104" s="107">
        <v>-7.7039014939171313</v>
      </c>
      <c r="P104" s="108">
        <v>2.146627226561832</v>
      </c>
      <c r="Q104" s="118">
        <v>0</v>
      </c>
      <c r="R104" s="118">
        <v>0</v>
      </c>
      <c r="S104" s="113" t="s">
        <v>57</v>
      </c>
      <c r="T104" s="14">
        <v>0</v>
      </c>
      <c r="U104" s="14">
        <v>0</v>
      </c>
      <c r="V104" s="113" t="s">
        <v>57</v>
      </c>
      <c r="W104" s="113" t="s">
        <v>57</v>
      </c>
      <c r="X104" s="13">
        <v>25830.516827499996</v>
      </c>
      <c r="Y104" s="13">
        <v>22881.727358300006</v>
      </c>
      <c r="Z104" s="107">
        <v>-11.415913544790611</v>
      </c>
      <c r="AA104" s="13">
        <v>140187.03494860002</v>
      </c>
      <c r="AB104" s="13">
        <v>136211.96735019999</v>
      </c>
      <c r="AC104" s="107">
        <v>-2.8355458119629224</v>
      </c>
      <c r="AD104" s="108">
        <v>9.3104593786208962</v>
      </c>
    </row>
    <row r="105" spans="1:30">
      <c r="A105" s="5"/>
      <c r="B105" s="115" t="s">
        <v>5</v>
      </c>
      <c r="C105" s="13">
        <v>77.875237668000196</v>
      </c>
      <c r="D105" s="13">
        <v>57.660614073999987</v>
      </c>
      <c r="E105" s="107">
        <v>-25.957703885514587</v>
      </c>
      <c r="F105" s="13">
        <v>523.83468748200028</v>
      </c>
      <c r="G105" s="13">
        <v>516.17831563900006</v>
      </c>
      <c r="H105" s="107">
        <v>-1.4616007732903902</v>
      </c>
      <c r="I105" s="108">
        <v>0.31614799835195795</v>
      </c>
      <c r="J105" s="14">
        <v>0</v>
      </c>
      <c r="K105" s="14">
        <v>0</v>
      </c>
      <c r="L105" s="113" t="s">
        <v>57</v>
      </c>
      <c r="M105" s="14">
        <v>25</v>
      </c>
      <c r="N105" s="14">
        <v>7</v>
      </c>
      <c r="O105" s="107">
        <v>-72</v>
      </c>
      <c r="P105" s="108">
        <v>0.49504950495049505</v>
      </c>
      <c r="Q105" s="118">
        <v>555063</v>
      </c>
      <c r="R105" s="118">
        <v>262301</v>
      </c>
      <c r="S105" s="107">
        <v>-52.743922761920714</v>
      </c>
      <c r="T105" s="14">
        <v>2529007</v>
      </c>
      <c r="U105" s="14">
        <v>2575303</v>
      </c>
      <c r="V105" s="107">
        <v>1.8305999153027255</v>
      </c>
      <c r="W105" s="108">
        <v>2.2197570027711522</v>
      </c>
      <c r="X105" s="13">
        <v>6332.3070600000028</v>
      </c>
      <c r="Y105" s="13">
        <v>3335.4909501000011</v>
      </c>
      <c r="Z105" s="107">
        <v>-47.325817928671334</v>
      </c>
      <c r="AA105" s="13">
        <v>41399.764603199998</v>
      </c>
      <c r="AB105" s="13">
        <v>32346.691946900002</v>
      </c>
      <c r="AC105" s="107">
        <v>-21.867449593180144</v>
      </c>
      <c r="AD105" s="108">
        <v>2.9174622264754886</v>
      </c>
    </row>
    <row r="106" spans="1:30" s="29" customFormat="1">
      <c r="A106" s="5"/>
      <c r="B106" s="115" t="s">
        <v>6</v>
      </c>
      <c r="C106" s="13">
        <v>0</v>
      </c>
      <c r="D106" s="13">
        <v>0</v>
      </c>
      <c r="E106" s="113" t="s">
        <v>57</v>
      </c>
      <c r="F106" s="13">
        <v>0</v>
      </c>
      <c r="G106" s="13">
        <v>0</v>
      </c>
      <c r="H106" s="113" t="s">
        <v>57</v>
      </c>
      <c r="I106" s="108">
        <v>0</v>
      </c>
      <c r="J106" s="14">
        <v>0</v>
      </c>
      <c r="K106" s="14">
        <v>0</v>
      </c>
      <c r="L106" s="113" t="s">
        <v>57</v>
      </c>
      <c r="M106" s="14">
        <v>0</v>
      </c>
      <c r="N106" s="14">
        <v>0</v>
      </c>
      <c r="O106" s="113" t="s">
        <v>57</v>
      </c>
      <c r="P106" s="108">
        <v>0</v>
      </c>
      <c r="Q106" s="118">
        <v>0</v>
      </c>
      <c r="R106" s="118">
        <v>0</v>
      </c>
      <c r="S106" s="113" t="s">
        <v>57</v>
      </c>
      <c r="T106" s="14">
        <v>0</v>
      </c>
      <c r="U106" s="14">
        <v>0</v>
      </c>
      <c r="V106" s="113" t="s">
        <v>57</v>
      </c>
      <c r="W106" s="108">
        <v>0</v>
      </c>
      <c r="X106" s="13">
        <v>0</v>
      </c>
      <c r="Y106" s="13">
        <v>0</v>
      </c>
      <c r="Z106" s="113" t="s">
        <v>57</v>
      </c>
      <c r="AA106" s="13">
        <v>0</v>
      </c>
      <c r="AB106" s="13">
        <v>0</v>
      </c>
      <c r="AC106" s="113" t="s">
        <v>57</v>
      </c>
      <c r="AD106" s="108">
        <v>0</v>
      </c>
    </row>
    <row r="107" spans="1:30" s="29" customFormat="1">
      <c r="A107" s="5"/>
      <c r="B107" s="115" t="s">
        <v>25</v>
      </c>
      <c r="C107" s="13">
        <v>-2.1779885359999973</v>
      </c>
      <c r="D107" s="13">
        <v>19.245594305999987</v>
      </c>
      <c r="E107" s="107">
        <v>-983.64075328631634</v>
      </c>
      <c r="F107" s="13">
        <v>41.602672697999985</v>
      </c>
      <c r="G107" s="13">
        <v>56.929142071999976</v>
      </c>
      <c r="H107" s="107">
        <v>36.84010757014849</v>
      </c>
      <c r="I107" s="108">
        <v>0.8194310573127852</v>
      </c>
      <c r="J107" s="14">
        <v>4</v>
      </c>
      <c r="K107" s="14">
        <v>17</v>
      </c>
      <c r="L107" s="113">
        <v>325</v>
      </c>
      <c r="M107" s="14">
        <v>25</v>
      </c>
      <c r="N107" s="14">
        <v>83</v>
      </c>
      <c r="O107" s="107">
        <v>231.99999999999997</v>
      </c>
      <c r="P107" s="108">
        <v>0.34825661897369192</v>
      </c>
      <c r="Q107" s="118">
        <v>-208220</v>
      </c>
      <c r="R107" s="118">
        <v>19281</v>
      </c>
      <c r="S107" s="107">
        <v>-109.25991739506291</v>
      </c>
      <c r="T107" s="14">
        <v>47277</v>
      </c>
      <c r="U107" s="14">
        <v>114449</v>
      </c>
      <c r="V107" s="107">
        <v>142.08177337817543</v>
      </c>
      <c r="W107" s="108">
        <v>0.20046249176511455</v>
      </c>
      <c r="X107" s="13">
        <v>-227.98839059999901</v>
      </c>
      <c r="Y107" s="13">
        <v>4487.7390587999989</v>
      </c>
      <c r="Z107" s="107">
        <v>-2068.4068329047709</v>
      </c>
      <c r="AA107" s="13">
        <v>12565.9900354</v>
      </c>
      <c r="AB107" s="13">
        <v>23254.978441200001</v>
      </c>
      <c r="AC107" s="107">
        <v>85.062843243451198</v>
      </c>
      <c r="AD107" s="108">
        <v>1.1610583843022297</v>
      </c>
    </row>
    <row r="108" spans="1:30" s="29" customFormat="1">
      <c r="A108" s="5"/>
      <c r="B108" s="115"/>
      <c r="C108" s="13"/>
      <c r="D108" s="13"/>
      <c r="E108" s="107"/>
      <c r="F108" s="13"/>
      <c r="G108" s="13"/>
      <c r="H108" s="107"/>
      <c r="I108" s="108"/>
      <c r="J108" s="14"/>
      <c r="K108" s="14"/>
      <c r="L108" s="107"/>
      <c r="M108" s="14"/>
      <c r="N108" s="14"/>
      <c r="O108" s="107"/>
      <c r="P108" s="108"/>
      <c r="Q108" s="118"/>
      <c r="R108" s="118"/>
      <c r="S108" s="107"/>
      <c r="T108" s="14"/>
      <c r="U108" s="14"/>
      <c r="V108" s="107"/>
      <c r="W108" s="108"/>
      <c r="X108" s="13"/>
      <c r="Y108" s="13"/>
      <c r="Z108" s="107"/>
      <c r="AA108" s="13"/>
      <c r="AB108" s="13"/>
      <c r="AC108" s="107"/>
      <c r="AD108" s="108"/>
    </row>
    <row r="109" spans="1:30" s="30" customFormat="1" ht="15">
      <c r="A109" s="17">
        <v>16</v>
      </c>
      <c r="B109" s="114" t="s">
        <v>21</v>
      </c>
      <c r="C109" s="124">
        <v>282.66560653599998</v>
      </c>
      <c r="D109" s="124">
        <v>327.13091182599999</v>
      </c>
      <c r="E109" s="105">
        <v>15.73070945380012</v>
      </c>
      <c r="F109" s="124">
        <v>1532.9966214559997</v>
      </c>
      <c r="G109" s="124">
        <v>2118.0449577550003</v>
      </c>
      <c r="H109" s="105">
        <v>38.163706828220995</v>
      </c>
      <c r="I109" s="106">
        <v>0.78681979023909732</v>
      </c>
      <c r="J109" s="125">
        <v>27346</v>
      </c>
      <c r="K109" s="125">
        <v>29024</v>
      </c>
      <c r="L109" s="105">
        <v>6.136180794266072</v>
      </c>
      <c r="M109" s="125">
        <v>172805</v>
      </c>
      <c r="N109" s="125">
        <v>197300</v>
      </c>
      <c r="O109" s="105">
        <v>14.174937067793177</v>
      </c>
      <c r="P109" s="106">
        <v>1.0728626542219672</v>
      </c>
      <c r="Q109" s="125">
        <v>154925</v>
      </c>
      <c r="R109" s="125">
        <v>157295</v>
      </c>
      <c r="S109" s="105">
        <v>1.5297724705502662</v>
      </c>
      <c r="T109" s="125">
        <v>1820266</v>
      </c>
      <c r="U109" s="125">
        <v>1913042</v>
      </c>
      <c r="V109" s="105">
        <v>5.0968374951792761</v>
      </c>
      <c r="W109" s="106">
        <v>1.0853025459585968</v>
      </c>
      <c r="X109" s="124">
        <v>16001.163121199999</v>
      </c>
      <c r="Y109" s="124">
        <v>12362.675814999999</v>
      </c>
      <c r="Z109" s="105">
        <v>-22.738892658242797</v>
      </c>
      <c r="AA109" s="124">
        <v>211172.91136794799</v>
      </c>
      <c r="AB109" s="124">
        <v>162304.74728884699</v>
      </c>
      <c r="AC109" s="105">
        <v>-23.141303381451721</v>
      </c>
      <c r="AD109" s="106">
        <v>3.4241981027378743</v>
      </c>
    </row>
    <row r="110" spans="1:30" s="29" customFormat="1">
      <c r="A110" s="5"/>
      <c r="B110" s="115" t="s">
        <v>3</v>
      </c>
      <c r="C110" s="13">
        <v>11.20641195</v>
      </c>
      <c r="D110" s="13">
        <v>23.158202098</v>
      </c>
      <c r="E110" s="107">
        <v>106.65135461132142</v>
      </c>
      <c r="F110" s="13">
        <v>98.484427323000006</v>
      </c>
      <c r="G110" s="13">
        <v>95.355151978000009</v>
      </c>
      <c r="H110" s="107">
        <v>-3.1774316306240906</v>
      </c>
      <c r="I110" s="108">
        <v>0.30585417145681948</v>
      </c>
      <c r="J110" s="14">
        <v>170</v>
      </c>
      <c r="K110" s="14">
        <v>288</v>
      </c>
      <c r="L110" s="107">
        <v>69.411764705882348</v>
      </c>
      <c r="M110" s="14">
        <v>1425</v>
      </c>
      <c r="N110" s="14">
        <v>1603</v>
      </c>
      <c r="O110" s="107">
        <v>12.491228070175438</v>
      </c>
      <c r="P110" s="108">
        <v>0.18353161541024413</v>
      </c>
      <c r="Q110" s="118">
        <v>0</v>
      </c>
      <c r="R110" s="118">
        <v>0</v>
      </c>
      <c r="S110" s="113" t="s">
        <v>57</v>
      </c>
      <c r="T110" s="14">
        <v>0</v>
      </c>
      <c r="U110" s="14">
        <v>0</v>
      </c>
      <c r="V110" s="113" t="s">
        <v>57</v>
      </c>
      <c r="W110" s="113" t="s">
        <v>57</v>
      </c>
      <c r="X110" s="13">
        <v>3.0549115000000002</v>
      </c>
      <c r="Y110" s="13">
        <v>8.1360414999999993</v>
      </c>
      <c r="Z110" s="107">
        <v>166.32658589291373</v>
      </c>
      <c r="AA110" s="13">
        <v>23.244329200000003</v>
      </c>
      <c r="AB110" s="13">
        <v>28.2546988</v>
      </c>
      <c r="AC110" s="107">
        <v>21.555234211706125</v>
      </c>
      <c r="AD110" s="108">
        <v>0.10218632943950264</v>
      </c>
    </row>
    <row r="111" spans="1:30" s="29" customFormat="1">
      <c r="A111" s="5"/>
      <c r="B111" s="115" t="s">
        <v>4</v>
      </c>
      <c r="C111" s="13">
        <v>217.12095360499998</v>
      </c>
      <c r="D111" s="13">
        <v>226.21132063099998</v>
      </c>
      <c r="E111" s="107">
        <v>4.1867755622231471</v>
      </c>
      <c r="F111" s="13">
        <v>1042.5183610819997</v>
      </c>
      <c r="G111" s="13">
        <v>1359.892084823</v>
      </c>
      <c r="H111" s="107">
        <v>30.442986482425809</v>
      </c>
      <c r="I111" s="108">
        <v>2.1406619477941349</v>
      </c>
      <c r="J111" s="14">
        <v>27171</v>
      </c>
      <c r="K111" s="14">
        <v>28730</v>
      </c>
      <c r="L111" s="107">
        <v>5.737735085201134</v>
      </c>
      <c r="M111" s="14">
        <v>171293</v>
      </c>
      <c r="N111" s="14">
        <v>195603</v>
      </c>
      <c r="O111" s="107">
        <v>14.192056884986542</v>
      </c>
      <c r="P111" s="108">
        <v>1.1185555163584235</v>
      </c>
      <c r="Q111" s="118">
        <v>0</v>
      </c>
      <c r="R111" s="118">
        <v>0</v>
      </c>
      <c r="S111" s="113" t="s">
        <v>57</v>
      </c>
      <c r="T111" s="14">
        <v>0</v>
      </c>
      <c r="U111" s="14">
        <v>0</v>
      </c>
      <c r="V111" s="113" t="s">
        <v>57</v>
      </c>
      <c r="W111" s="113" t="s">
        <v>57</v>
      </c>
      <c r="X111" s="13">
        <v>3494.2351674999995</v>
      </c>
      <c r="Y111" s="13">
        <v>3122.4817509000004</v>
      </c>
      <c r="Z111" s="107">
        <v>-10.639049714160349</v>
      </c>
      <c r="AA111" s="13">
        <v>26770.662944248001</v>
      </c>
      <c r="AB111" s="13">
        <v>25659.820230000005</v>
      </c>
      <c r="AC111" s="107">
        <v>-4.1494777942608776</v>
      </c>
      <c r="AD111" s="108">
        <v>1.7539186795526376</v>
      </c>
    </row>
    <row r="112" spans="1:30" s="32" customFormat="1">
      <c r="A112" s="31"/>
      <c r="B112" s="115" t="s">
        <v>5</v>
      </c>
      <c r="C112" s="13">
        <v>46.932489060000009</v>
      </c>
      <c r="D112" s="13">
        <v>71.915958812</v>
      </c>
      <c r="E112" s="107">
        <v>53.232782348407547</v>
      </c>
      <c r="F112" s="13">
        <v>297.07662373099998</v>
      </c>
      <c r="G112" s="13">
        <v>544.32939346800003</v>
      </c>
      <c r="H112" s="107">
        <v>83.22861847281699</v>
      </c>
      <c r="I112" s="108">
        <v>0.33338992161266473</v>
      </c>
      <c r="J112" s="14">
        <v>1</v>
      </c>
      <c r="K112" s="14">
        <v>0</v>
      </c>
      <c r="L112" s="113">
        <v>-100</v>
      </c>
      <c r="M112" s="14">
        <v>2</v>
      </c>
      <c r="N112" s="14">
        <v>0</v>
      </c>
      <c r="O112" s="107">
        <v>-100</v>
      </c>
      <c r="P112" s="108">
        <v>0</v>
      </c>
      <c r="Q112" s="14">
        <v>77364</v>
      </c>
      <c r="R112" s="14">
        <v>122555</v>
      </c>
      <c r="S112" s="107">
        <v>58.4134739672199</v>
      </c>
      <c r="T112" s="14">
        <v>614868</v>
      </c>
      <c r="U112" s="14">
        <v>1171049</v>
      </c>
      <c r="V112" s="107">
        <v>90.455349766128663</v>
      </c>
      <c r="W112" s="108">
        <v>1.0093741273699268</v>
      </c>
      <c r="X112" s="13">
        <v>2245.9186119000001</v>
      </c>
      <c r="Y112" s="13">
        <v>3219.7424033000002</v>
      </c>
      <c r="Z112" s="107">
        <v>43.359709752623921</v>
      </c>
      <c r="AA112" s="13">
        <v>15374.4264678</v>
      </c>
      <c r="AB112" s="13">
        <v>24007.060711499998</v>
      </c>
      <c r="AC112" s="107">
        <v>56.149309125644955</v>
      </c>
      <c r="AD112" s="108">
        <v>2.1652814732796002</v>
      </c>
    </row>
    <row r="113" spans="1:30" s="29" customFormat="1">
      <c r="A113" s="5"/>
      <c r="B113" s="115" t="s">
        <v>6</v>
      </c>
      <c r="C113" s="13">
        <v>6.5177988999999992E-2</v>
      </c>
      <c r="D113" s="13">
        <v>3.8926099999999998E-2</v>
      </c>
      <c r="E113" s="107">
        <v>-40.277230707440204</v>
      </c>
      <c r="F113" s="13">
        <v>0.84016220899999983</v>
      </c>
      <c r="G113" s="13">
        <v>0.3417559</v>
      </c>
      <c r="H113" s="107">
        <v>-59.32262885201969</v>
      </c>
      <c r="I113" s="108">
        <v>8.0060405558204147E-3</v>
      </c>
      <c r="J113" s="14">
        <v>4</v>
      </c>
      <c r="K113" s="14">
        <v>6</v>
      </c>
      <c r="L113" s="107">
        <v>50</v>
      </c>
      <c r="M113" s="14">
        <v>85</v>
      </c>
      <c r="N113" s="14">
        <v>94</v>
      </c>
      <c r="O113" s="107">
        <v>10.588235294117647</v>
      </c>
      <c r="P113" s="108">
        <v>2.1967749474176212</v>
      </c>
      <c r="Q113" s="118">
        <v>74104</v>
      </c>
      <c r="R113" s="118">
        <v>33992</v>
      </c>
      <c r="S113" s="107">
        <v>-54.129331749973005</v>
      </c>
      <c r="T113" s="14">
        <v>1154460</v>
      </c>
      <c r="U113" s="14">
        <v>701933</v>
      </c>
      <c r="V113" s="107">
        <v>-39.198153249138123</v>
      </c>
      <c r="W113" s="108">
        <v>22.225244271466426</v>
      </c>
      <c r="X113" s="13">
        <v>9818.2648251999999</v>
      </c>
      <c r="Y113" s="13">
        <v>5930.102071199999</v>
      </c>
      <c r="Z113" s="107">
        <v>-39.601322873472178</v>
      </c>
      <c r="AA113" s="13">
        <v>159285.18126369998</v>
      </c>
      <c r="AB113" s="13">
        <v>104317.31795264699</v>
      </c>
      <c r="AC113" s="107">
        <v>-34.509087960952584</v>
      </c>
      <c r="AD113" s="108">
        <v>75.786768401737547</v>
      </c>
    </row>
    <row r="114" spans="1:30" s="29" customFormat="1">
      <c r="A114" s="5"/>
      <c r="B114" s="115" t="s">
        <v>25</v>
      </c>
      <c r="C114" s="13">
        <v>7.3405739320000007</v>
      </c>
      <c r="D114" s="13">
        <v>5.8065041849999997</v>
      </c>
      <c r="E114" s="107">
        <v>-20.898498689761592</v>
      </c>
      <c r="F114" s="13">
        <v>94.077047111000027</v>
      </c>
      <c r="G114" s="13">
        <v>118.12657158600001</v>
      </c>
      <c r="H114" s="107">
        <v>25.563647258851919</v>
      </c>
      <c r="I114" s="108">
        <v>1.7002993182126103</v>
      </c>
      <c r="J114" s="14">
        <v>0</v>
      </c>
      <c r="K114" s="14">
        <v>0</v>
      </c>
      <c r="L114" s="113" t="s">
        <v>57</v>
      </c>
      <c r="M114" s="14">
        <v>0</v>
      </c>
      <c r="N114" s="14">
        <v>0</v>
      </c>
      <c r="O114" s="113" t="s">
        <v>57</v>
      </c>
      <c r="P114" s="108">
        <v>0</v>
      </c>
      <c r="Q114" s="118">
        <v>3457</v>
      </c>
      <c r="R114" s="118">
        <v>748</v>
      </c>
      <c r="S114" s="107">
        <v>-78.362742262076949</v>
      </c>
      <c r="T114" s="14">
        <v>50938</v>
      </c>
      <c r="U114" s="14">
        <v>40060</v>
      </c>
      <c r="V114" s="107">
        <v>-21.355373198790687</v>
      </c>
      <c r="W114" s="108">
        <v>7.0166864018999631E-2</v>
      </c>
      <c r="X114" s="13">
        <v>439.68960510000005</v>
      </c>
      <c r="Y114" s="13">
        <v>82.213548100000011</v>
      </c>
      <c r="Z114" s="107">
        <v>-81.301912270293059</v>
      </c>
      <c r="AA114" s="13">
        <v>9719.3963629999998</v>
      </c>
      <c r="AB114" s="13">
        <v>8292.2936958999999</v>
      </c>
      <c r="AC114" s="107">
        <v>-14.683038059160999</v>
      </c>
      <c r="AD114" s="108">
        <v>0.41401187040723847</v>
      </c>
    </row>
    <row r="115" spans="1:30" s="29" customFormat="1">
      <c r="A115" s="5"/>
      <c r="B115" s="115"/>
      <c r="C115" s="13"/>
      <c r="D115" s="13"/>
      <c r="E115" s="107"/>
      <c r="F115" s="13"/>
      <c r="G115" s="13"/>
      <c r="H115" s="107"/>
      <c r="I115" s="108"/>
      <c r="J115" s="14"/>
      <c r="K115" s="14"/>
      <c r="L115" s="107"/>
      <c r="M115" s="14"/>
      <c r="N115" s="14"/>
      <c r="O115" s="107"/>
      <c r="P115" s="108"/>
      <c r="Q115" s="118"/>
      <c r="R115" s="118"/>
      <c r="S115" s="107"/>
      <c r="T115" s="14"/>
      <c r="U115" s="14"/>
      <c r="V115" s="107"/>
      <c r="W115" s="108"/>
      <c r="X115" s="13"/>
      <c r="Y115" s="13"/>
      <c r="Z115" s="107"/>
      <c r="AA115" s="13"/>
      <c r="AB115" s="13"/>
      <c r="AC115" s="107"/>
      <c r="AD115" s="108"/>
    </row>
    <row r="116" spans="1:30" s="30" customFormat="1" ht="15">
      <c r="A116" s="17">
        <v>17</v>
      </c>
      <c r="B116" s="114" t="s">
        <v>60</v>
      </c>
      <c r="C116" s="124">
        <v>26.913982389000001</v>
      </c>
      <c r="D116" s="124">
        <v>66.515539087000008</v>
      </c>
      <c r="E116" s="105">
        <v>147.14120015990477</v>
      </c>
      <c r="F116" s="124">
        <v>197.71042013699994</v>
      </c>
      <c r="G116" s="124">
        <v>419.26419135799995</v>
      </c>
      <c r="H116" s="105">
        <v>112.05973416448067</v>
      </c>
      <c r="I116" s="106">
        <v>0.15574993433979079</v>
      </c>
      <c r="J116" s="125">
        <v>3302</v>
      </c>
      <c r="K116" s="125">
        <v>3916</v>
      </c>
      <c r="L116" s="105">
        <v>18.594791035735916</v>
      </c>
      <c r="M116" s="125">
        <v>19998</v>
      </c>
      <c r="N116" s="125">
        <v>24388</v>
      </c>
      <c r="O116" s="105">
        <v>21.952195219521954</v>
      </c>
      <c r="P116" s="106">
        <v>0.1326151769445785</v>
      </c>
      <c r="Q116" s="125">
        <v>181722</v>
      </c>
      <c r="R116" s="125">
        <v>228904</v>
      </c>
      <c r="S116" s="105">
        <v>25.963834868645513</v>
      </c>
      <c r="T116" s="125">
        <v>771999</v>
      </c>
      <c r="U116" s="125">
        <v>1172501</v>
      </c>
      <c r="V116" s="105">
        <v>51.878564609539644</v>
      </c>
      <c r="W116" s="106">
        <v>0.66518054514171698</v>
      </c>
      <c r="X116" s="124">
        <v>5032.4747441</v>
      </c>
      <c r="Y116" s="124">
        <v>4765.9464131000004</v>
      </c>
      <c r="Z116" s="105">
        <v>-5.2961682780916775</v>
      </c>
      <c r="AA116" s="124">
        <v>37639.593789700004</v>
      </c>
      <c r="AB116" s="124">
        <v>34263.734664299998</v>
      </c>
      <c r="AC116" s="105">
        <v>-8.9689042455176615</v>
      </c>
      <c r="AD116" s="106">
        <v>0.72287358928208134</v>
      </c>
    </row>
    <row r="117" spans="1:30" s="29" customFormat="1">
      <c r="A117" s="5"/>
      <c r="B117" s="115" t="s">
        <v>3</v>
      </c>
      <c r="C117" s="13">
        <v>0.61714659999999999</v>
      </c>
      <c r="D117" s="13">
        <v>0.58879999999999999</v>
      </c>
      <c r="E117" s="113">
        <v>-4.5931712173412285</v>
      </c>
      <c r="F117" s="13">
        <v>4.1335519999999999</v>
      </c>
      <c r="G117" s="13">
        <v>4.4031851</v>
      </c>
      <c r="H117" s="107">
        <v>6.5230363619473053</v>
      </c>
      <c r="I117" s="108">
        <v>1.4123332642186192E-2</v>
      </c>
      <c r="J117" s="14">
        <v>15</v>
      </c>
      <c r="K117" s="14">
        <v>11</v>
      </c>
      <c r="L117" s="113">
        <v>-26.666666666666668</v>
      </c>
      <c r="M117" s="14">
        <v>80</v>
      </c>
      <c r="N117" s="14">
        <v>73</v>
      </c>
      <c r="O117" s="107">
        <v>-8.75</v>
      </c>
      <c r="P117" s="108">
        <v>8.3579587803791766E-3</v>
      </c>
      <c r="Q117" s="120">
        <v>0</v>
      </c>
      <c r="R117" s="120">
        <v>0</v>
      </c>
      <c r="S117" s="113" t="s">
        <v>57</v>
      </c>
      <c r="T117" s="14">
        <v>0</v>
      </c>
      <c r="U117" s="14">
        <v>0</v>
      </c>
      <c r="V117" s="113" t="s">
        <v>57</v>
      </c>
      <c r="W117" s="113" t="s">
        <v>57</v>
      </c>
      <c r="X117" s="13">
        <v>2.0166360000000001</v>
      </c>
      <c r="Y117" s="13">
        <v>0.63100000000000001</v>
      </c>
      <c r="Z117" s="113">
        <v>-68.710267990852088</v>
      </c>
      <c r="AA117" s="13">
        <v>7.9327373999999997</v>
      </c>
      <c r="AB117" s="13">
        <v>6.7711091999999997</v>
      </c>
      <c r="AC117" s="107">
        <v>-14.643472252087911</v>
      </c>
      <c r="AD117" s="108">
        <v>2.4488485978199394E-2</v>
      </c>
    </row>
    <row r="118" spans="1:30" s="29" customFormat="1">
      <c r="A118" s="5"/>
      <c r="B118" s="115" t="s">
        <v>4</v>
      </c>
      <c r="C118" s="13">
        <v>10.623507800000001</v>
      </c>
      <c r="D118" s="13">
        <v>15.943850399999999</v>
      </c>
      <c r="E118" s="107">
        <v>50.080846177756818</v>
      </c>
      <c r="F118" s="13">
        <v>82.688661400000001</v>
      </c>
      <c r="G118" s="13">
        <v>107.57765509999999</v>
      </c>
      <c r="H118" s="107">
        <v>30.099645197545772</v>
      </c>
      <c r="I118" s="108">
        <v>0.16934240244178289</v>
      </c>
      <c r="J118" s="14">
        <v>3282</v>
      </c>
      <c r="K118" s="14">
        <v>3885</v>
      </c>
      <c r="L118" s="107">
        <v>18.37294332723949</v>
      </c>
      <c r="M118" s="14">
        <v>19816</v>
      </c>
      <c r="N118" s="14">
        <v>24202</v>
      </c>
      <c r="O118" s="107">
        <v>22.133629390391601</v>
      </c>
      <c r="P118" s="108">
        <v>0.13839910741096284</v>
      </c>
      <c r="Q118" s="120">
        <v>0</v>
      </c>
      <c r="R118" s="120">
        <v>0</v>
      </c>
      <c r="S118" s="113" t="s">
        <v>57</v>
      </c>
      <c r="T118" s="14">
        <v>0</v>
      </c>
      <c r="U118" s="14">
        <v>0</v>
      </c>
      <c r="V118" s="113" t="s">
        <v>57</v>
      </c>
      <c r="W118" s="113" t="s">
        <v>57</v>
      </c>
      <c r="X118" s="13">
        <v>117.4190897</v>
      </c>
      <c r="Y118" s="13">
        <v>183.72640340000001</v>
      </c>
      <c r="Z118" s="107">
        <v>56.470641928337152</v>
      </c>
      <c r="AA118" s="13">
        <v>734.32682239999986</v>
      </c>
      <c r="AB118" s="13">
        <v>981.30748310000013</v>
      </c>
      <c r="AC118" s="107">
        <v>33.633615600856515</v>
      </c>
      <c r="AD118" s="108">
        <v>6.7075042208659855E-2</v>
      </c>
    </row>
    <row r="119" spans="1:30" s="29" customFormat="1">
      <c r="A119" s="5"/>
      <c r="B119" s="115" t="s">
        <v>5</v>
      </c>
      <c r="C119" s="13">
        <v>11.973908977000001</v>
      </c>
      <c r="D119" s="13">
        <v>46.844668616</v>
      </c>
      <c r="E119" s="107">
        <v>291.22285551010327</v>
      </c>
      <c r="F119" s="13">
        <v>74.817556614999972</v>
      </c>
      <c r="G119" s="13">
        <v>279.02319211899999</v>
      </c>
      <c r="H119" s="107">
        <v>272.93812407535825</v>
      </c>
      <c r="I119" s="108">
        <v>0.17089564014907005</v>
      </c>
      <c r="J119" s="14">
        <v>2</v>
      </c>
      <c r="K119" s="14">
        <v>9</v>
      </c>
      <c r="L119" s="113">
        <v>350</v>
      </c>
      <c r="M119" s="14">
        <v>11</v>
      </c>
      <c r="N119" s="14">
        <v>45</v>
      </c>
      <c r="O119" s="113">
        <v>309.09090909090907</v>
      </c>
      <c r="P119" s="108">
        <v>3.1824611032531829</v>
      </c>
      <c r="Q119" s="120">
        <v>28941</v>
      </c>
      <c r="R119" s="120">
        <v>217250</v>
      </c>
      <c r="S119" s="107">
        <v>650.6651463321931</v>
      </c>
      <c r="T119" s="14">
        <v>194607</v>
      </c>
      <c r="U119" s="14">
        <v>1098096</v>
      </c>
      <c r="V119" s="107">
        <v>464.26336154403492</v>
      </c>
      <c r="W119" s="108">
        <v>0.9464930090614545</v>
      </c>
      <c r="X119" s="13">
        <v>617.77277029999993</v>
      </c>
      <c r="Y119" s="13">
        <v>2798.6560622000002</v>
      </c>
      <c r="Z119" s="107">
        <v>353.02353822440733</v>
      </c>
      <c r="AA119" s="13">
        <v>3784.7685665999998</v>
      </c>
      <c r="AB119" s="13">
        <v>15152.0360444</v>
      </c>
      <c r="AC119" s="107">
        <v>300.34247214253435</v>
      </c>
      <c r="AD119" s="108">
        <v>1.3666155687975561</v>
      </c>
    </row>
    <row r="120" spans="1:30" s="29" customFormat="1">
      <c r="A120" s="5"/>
      <c r="B120" s="115" t="s">
        <v>6</v>
      </c>
      <c r="C120" s="13">
        <v>0</v>
      </c>
      <c r="D120" s="13">
        <v>0</v>
      </c>
      <c r="E120" s="113" t="s">
        <v>57</v>
      </c>
      <c r="F120" s="13">
        <v>0</v>
      </c>
      <c r="G120" s="13">
        <v>0</v>
      </c>
      <c r="H120" s="113" t="s">
        <v>57</v>
      </c>
      <c r="I120" s="108">
        <v>0</v>
      </c>
      <c r="J120" s="14">
        <v>0</v>
      </c>
      <c r="K120" s="14">
        <v>0</v>
      </c>
      <c r="L120" s="113" t="s">
        <v>57</v>
      </c>
      <c r="M120" s="14">
        <v>0</v>
      </c>
      <c r="N120" s="14">
        <v>0</v>
      </c>
      <c r="O120" s="113" t="s">
        <v>57</v>
      </c>
      <c r="P120" s="108">
        <v>0</v>
      </c>
      <c r="Q120" s="119">
        <v>0</v>
      </c>
      <c r="R120" s="119">
        <v>0</v>
      </c>
      <c r="S120" s="113" t="s">
        <v>57</v>
      </c>
      <c r="T120" s="14">
        <v>0</v>
      </c>
      <c r="U120" s="14">
        <v>0</v>
      </c>
      <c r="V120" s="113" t="s">
        <v>57</v>
      </c>
      <c r="W120" s="108">
        <v>0</v>
      </c>
      <c r="X120" s="13">
        <v>0</v>
      </c>
      <c r="Y120" s="13">
        <v>0</v>
      </c>
      <c r="Z120" s="113" t="s">
        <v>57</v>
      </c>
      <c r="AA120" s="13">
        <v>0</v>
      </c>
      <c r="AB120" s="13">
        <v>0</v>
      </c>
      <c r="AC120" s="113" t="s">
        <v>57</v>
      </c>
      <c r="AD120" s="108">
        <v>0</v>
      </c>
    </row>
    <row r="121" spans="1:30" s="29" customFormat="1">
      <c r="A121" s="5"/>
      <c r="B121" s="115" t="s">
        <v>25</v>
      </c>
      <c r="C121" s="13">
        <v>3.6994190120000008</v>
      </c>
      <c r="D121" s="13">
        <v>3.1382200709999997</v>
      </c>
      <c r="E121" s="107">
        <v>-15.169920984338633</v>
      </c>
      <c r="F121" s="13">
        <v>36.070650121999996</v>
      </c>
      <c r="G121" s="13">
        <v>28.260159038999973</v>
      </c>
      <c r="H121" s="107">
        <v>-21.653313862054002</v>
      </c>
      <c r="I121" s="108">
        <v>0.406773247555137</v>
      </c>
      <c r="J121" s="14">
        <v>3</v>
      </c>
      <c r="K121" s="14">
        <v>11</v>
      </c>
      <c r="L121" s="107">
        <v>266.66666666666663</v>
      </c>
      <c r="M121" s="14">
        <v>91</v>
      </c>
      <c r="N121" s="14">
        <v>68</v>
      </c>
      <c r="O121" s="107">
        <v>-25.274725274725274</v>
      </c>
      <c r="P121" s="108">
        <v>0.28531867578567532</v>
      </c>
      <c r="Q121" s="118">
        <v>152781</v>
      </c>
      <c r="R121" s="118">
        <v>11654</v>
      </c>
      <c r="S121" s="107">
        <v>-92.372088152322604</v>
      </c>
      <c r="T121" s="14">
        <v>577392</v>
      </c>
      <c r="U121" s="14">
        <v>74405</v>
      </c>
      <c r="V121" s="107">
        <v>-87.113607393244109</v>
      </c>
      <c r="W121" s="108">
        <v>0.13032365245465971</v>
      </c>
      <c r="X121" s="13">
        <v>4295.2662480999998</v>
      </c>
      <c r="Y121" s="13">
        <v>1782.9329475</v>
      </c>
      <c r="Z121" s="107">
        <v>-58.490746684476761</v>
      </c>
      <c r="AA121" s="13">
        <v>33112.565663300004</v>
      </c>
      <c r="AB121" s="13">
        <v>18123.620027600002</v>
      </c>
      <c r="AC121" s="107">
        <v>-45.266639221233334</v>
      </c>
      <c r="AD121" s="108">
        <v>0.90486349149532697</v>
      </c>
    </row>
    <row r="122" spans="1:30" s="29" customFormat="1">
      <c r="A122" s="5"/>
      <c r="B122" s="115"/>
      <c r="C122" s="13"/>
      <c r="D122" s="13"/>
      <c r="E122" s="107"/>
      <c r="F122" s="13"/>
      <c r="G122" s="13"/>
      <c r="H122" s="107"/>
      <c r="I122" s="108"/>
      <c r="J122" s="14"/>
      <c r="K122" s="14"/>
      <c r="L122" s="107"/>
      <c r="M122" s="14"/>
      <c r="N122" s="14"/>
      <c r="O122" s="107"/>
      <c r="P122" s="108"/>
      <c r="Q122" s="118"/>
      <c r="R122" s="118"/>
      <c r="S122" s="107"/>
      <c r="T122" s="14"/>
      <c r="U122" s="14"/>
      <c r="V122" s="107"/>
      <c r="W122" s="108"/>
      <c r="X122" s="13"/>
      <c r="Y122" s="13"/>
      <c r="Z122" s="107"/>
      <c r="AA122" s="13"/>
      <c r="AB122" s="13"/>
      <c r="AC122" s="107"/>
      <c r="AD122" s="108"/>
    </row>
    <row r="123" spans="1:30" s="30" customFormat="1" ht="15">
      <c r="A123" s="17">
        <v>18</v>
      </c>
      <c r="B123" s="114" t="s">
        <v>40</v>
      </c>
      <c r="C123" s="124">
        <v>230.40828728100007</v>
      </c>
      <c r="D123" s="124">
        <v>118.57710044499994</v>
      </c>
      <c r="E123" s="105">
        <v>-48.536095708924591</v>
      </c>
      <c r="F123" s="124">
        <v>887.98094773399998</v>
      </c>
      <c r="G123" s="124">
        <v>761.72367841360062</v>
      </c>
      <c r="H123" s="105">
        <v>-14.218466020311563</v>
      </c>
      <c r="I123" s="106">
        <v>0.28296815073500908</v>
      </c>
      <c r="J123" s="125">
        <v>15615</v>
      </c>
      <c r="K123" s="125">
        <v>14860</v>
      </c>
      <c r="L123" s="105">
        <v>-4.835094460454691</v>
      </c>
      <c r="M123" s="125">
        <v>110715</v>
      </c>
      <c r="N123" s="125">
        <v>109965</v>
      </c>
      <c r="O123" s="105">
        <v>-0.67741498441945536</v>
      </c>
      <c r="P123" s="106">
        <v>0.59795915748362216</v>
      </c>
      <c r="Q123" s="125">
        <v>16394</v>
      </c>
      <c r="R123" s="125">
        <v>188785</v>
      </c>
      <c r="S123" s="105">
        <v>1051.5493473221911</v>
      </c>
      <c r="T123" s="125">
        <v>180771</v>
      </c>
      <c r="U123" s="125">
        <v>298676</v>
      </c>
      <c r="V123" s="105">
        <v>65.223404196469573</v>
      </c>
      <c r="W123" s="106">
        <v>0.16944417488833483</v>
      </c>
      <c r="X123" s="124">
        <v>3467.5441589000002</v>
      </c>
      <c r="Y123" s="124">
        <v>5062.917383</v>
      </c>
      <c r="Z123" s="105">
        <v>46.008735606299986</v>
      </c>
      <c r="AA123" s="124">
        <v>20351.057385200002</v>
      </c>
      <c r="AB123" s="124">
        <v>19967.877051446001</v>
      </c>
      <c r="AC123" s="105">
        <v>-1.8828522100903835</v>
      </c>
      <c r="AD123" s="106">
        <v>0.42126905008873355</v>
      </c>
    </row>
    <row r="124" spans="1:30" s="33" customFormat="1" ht="14.25" customHeight="1">
      <c r="A124" s="5"/>
      <c r="B124" s="115" t="s">
        <v>3</v>
      </c>
      <c r="C124" s="13">
        <v>4.5101704000000016</v>
      </c>
      <c r="D124" s="13">
        <v>2.290152900000002</v>
      </c>
      <c r="E124" s="107">
        <v>-49.222475053270685</v>
      </c>
      <c r="F124" s="13">
        <v>34.366111167999996</v>
      </c>
      <c r="G124" s="13">
        <v>21.963751724000005</v>
      </c>
      <c r="H124" s="107">
        <v>-36.088923135267187</v>
      </c>
      <c r="I124" s="108">
        <v>7.0449314444773745E-2</v>
      </c>
      <c r="J124" s="14">
        <v>134</v>
      </c>
      <c r="K124" s="14">
        <v>81</v>
      </c>
      <c r="L124" s="107">
        <v>-39.552238805970148</v>
      </c>
      <c r="M124" s="14">
        <v>1085</v>
      </c>
      <c r="N124" s="14">
        <v>728</v>
      </c>
      <c r="O124" s="107">
        <v>-32.903225806451616</v>
      </c>
      <c r="P124" s="108">
        <v>8.3350602631726584E-2</v>
      </c>
      <c r="Q124" s="118">
        <v>0</v>
      </c>
      <c r="R124" s="118">
        <v>0</v>
      </c>
      <c r="S124" s="113" t="s">
        <v>57</v>
      </c>
      <c r="T124" s="14">
        <v>0</v>
      </c>
      <c r="U124" s="14">
        <v>0</v>
      </c>
      <c r="V124" s="113" t="s">
        <v>57</v>
      </c>
      <c r="W124" s="113" t="s">
        <v>57</v>
      </c>
      <c r="X124" s="13">
        <v>3.626269699999999</v>
      </c>
      <c r="Y124" s="13">
        <v>1.9406865</v>
      </c>
      <c r="Z124" s="107">
        <v>-46.482565816877866</v>
      </c>
      <c r="AA124" s="13">
        <v>25.0055674</v>
      </c>
      <c r="AB124" s="13">
        <v>15.635789399999998</v>
      </c>
      <c r="AC124" s="107">
        <v>-37.47076740998088</v>
      </c>
      <c r="AD124" s="108">
        <v>5.654860941837693E-2</v>
      </c>
    </row>
    <row r="125" spans="1:30" s="29" customFormat="1">
      <c r="A125" s="5"/>
      <c r="B125" s="115" t="s">
        <v>4</v>
      </c>
      <c r="C125" s="13">
        <v>124.30770415100004</v>
      </c>
      <c r="D125" s="13">
        <v>108.00204283999994</v>
      </c>
      <c r="E125" s="107">
        <v>-13.117176785111525</v>
      </c>
      <c r="F125" s="13">
        <v>633.485981745</v>
      </c>
      <c r="G125" s="13">
        <v>667.63206061899996</v>
      </c>
      <c r="H125" s="107">
        <v>5.3901869746101072</v>
      </c>
      <c r="I125" s="108">
        <v>1.0509470297273611</v>
      </c>
      <c r="J125" s="14">
        <v>15468</v>
      </c>
      <c r="K125" s="14">
        <v>14757</v>
      </c>
      <c r="L125" s="107">
        <v>-4.5965865011636931</v>
      </c>
      <c r="M125" s="14">
        <v>109554</v>
      </c>
      <c r="N125" s="14">
        <v>109139</v>
      </c>
      <c r="O125" s="107">
        <v>-0.3788086240575424</v>
      </c>
      <c r="P125" s="108">
        <v>0.62411123806813784</v>
      </c>
      <c r="Q125" s="119">
        <v>0</v>
      </c>
      <c r="R125" s="119">
        <v>0</v>
      </c>
      <c r="S125" s="113" t="s">
        <v>57</v>
      </c>
      <c r="T125" s="14">
        <v>0</v>
      </c>
      <c r="U125" s="14">
        <v>0</v>
      </c>
      <c r="V125" s="113" t="s">
        <v>57</v>
      </c>
      <c r="W125" s="113" t="s">
        <v>57</v>
      </c>
      <c r="X125" s="13">
        <v>1723.1084529000002</v>
      </c>
      <c r="Y125" s="13">
        <v>1481.3053976000001</v>
      </c>
      <c r="Z125" s="107">
        <v>-14.032956247939261</v>
      </c>
      <c r="AA125" s="13">
        <v>10219.827207</v>
      </c>
      <c r="AB125" s="13">
        <v>8953.2677120999997</v>
      </c>
      <c r="AC125" s="107">
        <v>-12.393159583290013</v>
      </c>
      <c r="AD125" s="108">
        <v>0.6119802610670001</v>
      </c>
    </row>
    <row r="126" spans="1:30" s="29" customFormat="1">
      <c r="A126" s="5"/>
      <c r="B126" s="115" t="s">
        <v>5</v>
      </c>
      <c r="C126" s="13">
        <v>0</v>
      </c>
      <c r="D126" s="13">
        <v>0</v>
      </c>
      <c r="E126" s="113" t="s">
        <v>57</v>
      </c>
      <c r="F126" s="13">
        <v>0</v>
      </c>
      <c r="G126" s="13">
        <v>0</v>
      </c>
      <c r="H126" s="113" t="s">
        <v>57</v>
      </c>
      <c r="I126" s="108">
        <v>0</v>
      </c>
      <c r="J126" s="14">
        <v>0</v>
      </c>
      <c r="K126" s="14">
        <v>0</v>
      </c>
      <c r="L126" s="113" t="s">
        <v>57</v>
      </c>
      <c r="M126" s="14">
        <v>0</v>
      </c>
      <c r="N126" s="14">
        <v>0</v>
      </c>
      <c r="O126" s="113" t="s">
        <v>57</v>
      </c>
      <c r="P126" s="108">
        <v>0</v>
      </c>
      <c r="Q126" s="118">
        <v>-213</v>
      </c>
      <c r="R126" s="118">
        <v>0</v>
      </c>
      <c r="S126" s="107">
        <v>-100</v>
      </c>
      <c r="T126" s="14">
        <v>-2853</v>
      </c>
      <c r="U126" s="14">
        <v>0</v>
      </c>
      <c r="V126" s="107">
        <v>-100</v>
      </c>
      <c r="W126" s="108">
        <v>0</v>
      </c>
      <c r="X126" s="13">
        <v>-33.159790000000001</v>
      </c>
      <c r="Y126" s="13">
        <v>0</v>
      </c>
      <c r="Z126" s="107">
        <v>-100</v>
      </c>
      <c r="AA126" s="13">
        <v>-316.09410149999997</v>
      </c>
      <c r="AB126" s="13">
        <v>0</v>
      </c>
      <c r="AC126" s="107">
        <v>-100</v>
      </c>
      <c r="AD126" s="108">
        <v>0</v>
      </c>
    </row>
    <row r="127" spans="1:30" s="29" customFormat="1">
      <c r="A127" s="5"/>
      <c r="B127" s="115" t="s">
        <v>6</v>
      </c>
      <c r="C127" s="13">
        <v>92.630591733000003</v>
      </c>
      <c r="D127" s="13">
        <v>6.6219344739999997</v>
      </c>
      <c r="E127" s="107">
        <v>-92.851244550950113</v>
      </c>
      <c r="F127" s="13">
        <v>197.26032995900002</v>
      </c>
      <c r="G127" s="13">
        <v>59.023043334600736</v>
      </c>
      <c r="H127" s="107">
        <v>-70.078604579608822</v>
      </c>
      <c r="I127" s="108">
        <v>1.3826853571942994</v>
      </c>
      <c r="J127" s="14">
        <v>6</v>
      </c>
      <c r="K127" s="14">
        <v>11</v>
      </c>
      <c r="L127" s="107">
        <v>83.333333333333343</v>
      </c>
      <c r="M127" s="14">
        <v>31</v>
      </c>
      <c r="N127" s="14">
        <v>46</v>
      </c>
      <c r="O127" s="107">
        <v>48.387096774193552</v>
      </c>
      <c r="P127" s="108">
        <v>1.0750175274596869</v>
      </c>
      <c r="Q127" s="118">
        <v>1338</v>
      </c>
      <c r="R127" s="118">
        <v>15086</v>
      </c>
      <c r="S127" s="107">
        <v>1027.5037369207773</v>
      </c>
      <c r="T127" s="14">
        <v>12952</v>
      </c>
      <c r="U127" s="14">
        <v>38659</v>
      </c>
      <c r="V127" s="107">
        <v>198.47899938233476</v>
      </c>
      <c r="W127" s="108">
        <v>1.2240565955591496</v>
      </c>
      <c r="X127" s="13">
        <v>0.355269</v>
      </c>
      <c r="Y127" s="13">
        <v>7.524</v>
      </c>
      <c r="Z127" s="107">
        <v>2017.8318400986295</v>
      </c>
      <c r="AA127" s="13">
        <v>21.493736500000001</v>
      </c>
      <c r="AB127" s="13">
        <v>37.292567300000002</v>
      </c>
      <c r="AC127" s="107">
        <v>73.504347650302677</v>
      </c>
      <c r="AD127" s="108">
        <v>2.7093134836482784E-2</v>
      </c>
    </row>
    <row r="128" spans="1:30" s="29" customFormat="1">
      <c r="A128" s="5"/>
      <c r="B128" s="115" t="s">
        <v>25</v>
      </c>
      <c r="C128" s="13">
        <v>8.9598209969999978</v>
      </c>
      <c r="D128" s="13">
        <v>1.6629702310000007</v>
      </c>
      <c r="E128" s="107">
        <v>-81.439693588110629</v>
      </c>
      <c r="F128" s="13">
        <v>22.868524861999994</v>
      </c>
      <c r="G128" s="13">
        <v>13.104822735999999</v>
      </c>
      <c r="H128" s="107">
        <v>-42.694936314952578</v>
      </c>
      <c r="I128" s="108">
        <v>0.18862920394752844</v>
      </c>
      <c r="J128" s="14">
        <v>7</v>
      </c>
      <c r="K128" s="14">
        <v>11</v>
      </c>
      <c r="L128" s="107">
        <v>57.142857142857139</v>
      </c>
      <c r="M128" s="14">
        <v>45</v>
      </c>
      <c r="N128" s="14">
        <v>52</v>
      </c>
      <c r="O128" s="107">
        <v>15.555555555555555</v>
      </c>
      <c r="P128" s="108">
        <v>0.21818486971845757</v>
      </c>
      <c r="Q128" s="14">
        <v>15269</v>
      </c>
      <c r="R128" s="14">
        <v>173699</v>
      </c>
      <c r="S128" s="107">
        <v>1037.5925076953304</v>
      </c>
      <c r="T128" s="14">
        <v>170672</v>
      </c>
      <c r="U128" s="14">
        <v>260017</v>
      </c>
      <c r="V128" s="107">
        <v>52.348950032811473</v>
      </c>
      <c r="W128" s="108">
        <v>0.45543129010554739</v>
      </c>
      <c r="X128" s="13">
        <v>1773.6139573000003</v>
      </c>
      <c r="Y128" s="13">
        <v>3572.1472989000004</v>
      </c>
      <c r="Z128" s="107">
        <v>101.40500610053469</v>
      </c>
      <c r="AA128" s="13">
        <v>10400.8249758</v>
      </c>
      <c r="AB128" s="13">
        <v>10961.680982645999</v>
      </c>
      <c r="AC128" s="107">
        <v>5.3924184682557819</v>
      </c>
      <c r="AD128" s="108">
        <v>0.54728718167285895</v>
      </c>
    </row>
    <row r="129" spans="1:30" s="29" customFormat="1">
      <c r="A129" s="5"/>
      <c r="B129" s="115"/>
      <c r="C129" s="13"/>
      <c r="D129" s="13"/>
      <c r="E129" s="107"/>
      <c r="F129" s="13"/>
      <c r="G129" s="13"/>
      <c r="H129" s="107"/>
      <c r="I129" s="108"/>
      <c r="J129" s="14"/>
      <c r="K129" s="14"/>
      <c r="L129" s="107"/>
      <c r="M129" s="14"/>
      <c r="N129" s="14"/>
      <c r="O129" s="107"/>
      <c r="P129" s="108"/>
      <c r="Q129" s="14"/>
      <c r="R129" s="14"/>
      <c r="S129" s="107"/>
      <c r="T129" s="14"/>
      <c r="U129" s="14"/>
      <c r="V129" s="107"/>
      <c r="W129" s="108"/>
      <c r="X129" s="13"/>
      <c r="Y129" s="13"/>
      <c r="Z129" s="107"/>
      <c r="AA129" s="13"/>
      <c r="AB129" s="13"/>
      <c r="AC129" s="107"/>
      <c r="AD129" s="108"/>
    </row>
    <row r="130" spans="1:30" s="30" customFormat="1" ht="15">
      <c r="A130" s="17">
        <v>19</v>
      </c>
      <c r="B130" s="114" t="s">
        <v>12</v>
      </c>
      <c r="C130" s="124">
        <v>0</v>
      </c>
      <c r="D130" s="124">
        <v>5.641E-4</v>
      </c>
      <c r="E130" s="129" t="s">
        <v>57</v>
      </c>
      <c r="F130" s="124">
        <v>1.197E-4</v>
      </c>
      <c r="G130" s="124">
        <v>2.2927999999999998E-3</v>
      </c>
      <c r="H130" s="129" t="s">
        <v>57</v>
      </c>
      <c r="I130" s="106">
        <v>1.5746125022889909E-6</v>
      </c>
      <c r="J130" s="125">
        <v>0</v>
      </c>
      <c r="K130" s="125">
        <v>0</v>
      </c>
      <c r="L130" s="129" t="s">
        <v>57</v>
      </c>
      <c r="M130" s="125">
        <v>0</v>
      </c>
      <c r="N130" s="125">
        <v>0</v>
      </c>
      <c r="O130" s="129" t="s">
        <v>57</v>
      </c>
      <c r="P130" s="106">
        <v>0</v>
      </c>
      <c r="Q130" s="125">
        <v>0</v>
      </c>
      <c r="R130" s="125">
        <v>0</v>
      </c>
      <c r="S130" s="129" t="s">
        <v>57</v>
      </c>
      <c r="T130" s="125">
        <v>0</v>
      </c>
      <c r="U130" s="125">
        <v>0</v>
      </c>
      <c r="V130" s="129" t="s">
        <v>57</v>
      </c>
      <c r="W130" s="106">
        <v>0</v>
      </c>
      <c r="X130" s="124">
        <v>0</v>
      </c>
      <c r="Y130" s="124">
        <v>0</v>
      </c>
      <c r="Z130" s="129" t="s">
        <v>57</v>
      </c>
      <c r="AA130" s="124">
        <v>0</v>
      </c>
      <c r="AB130" s="124">
        <v>0</v>
      </c>
      <c r="AC130" s="129" t="s">
        <v>57</v>
      </c>
      <c r="AD130" s="106">
        <v>0</v>
      </c>
    </row>
    <row r="131" spans="1:30" s="29" customFormat="1">
      <c r="A131" s="5"/>
      <c r="B131" s="115" t="s">
        <v>3</v>
      </c>
      <c r="C131" s="13">
        <v>0</v>
      </c>
      <c r="D131" s="13">
        <v>0</v>
      </c>
      <c r="E131" s="129" t="s">
        <v>57</v>
      </c>
      <c r="F131" s="13">
        <v>0</v>
      </c>
      <c r="G131" s="13">
        <v>0</v>
      </c>
      <c r="H131" s="129" t="s">
        <v>57</v>
      </c>
      <c r="I131" s="108">
        <v>0</v>
      </c>
      <c r="J131" s="14">
        <v>0</v>
      </c>
      <c r="K131" s="14">
        <v>0</v>
      </c>
      <c r="L131" s="129" t="s">
        <v>57</v>
      </c>
      <c r="M131" s="14">
        <v>0</v>
      </c>
      <c r="N131" s="14">
        <v>0</v>
      </c>
      <c r="O131" s="129" t="s">
        <v>57</v>
      </c>
      <c r="P131" s="108">
        <v>0</v>
      </c>
      <c r="Q131" s="118">
        <v>0</v>
      </c>
      <c r="R131" s="118">
        <v>0</v>
      </c>
      <c r="S131" s="129" t="s">
        <v>57</v>
      </c>
      <c r="T131" s="14">
        <v>0</v>
      </c>
      <c r="U131" s="14">
        <v>0</v>
      </c>
      <c r="V131" s="129" t="s">
        <v>57</v>
      </c>
      <c r="W131" s="113" t="s">
        <v>57</v>
      </c>
      <c r="X131" s="13">
        <v>0</v>
      </c>
      <c r="Y131" s="13">
        <v>0</v>
      </c>
      <c r="Z131" s="129" t="s">
        <v>57</v>
      </c>
      <c r="AA131" s="13">
        <v>0</v>
      </c>
      <c r="AB131" s="13">
        <v>0</v>
      </c>
      <c r="AC131" s="129" t="s">
        <v>57</v>
      </c>
      <c r="AD131" s="108">
        <v>0</v>
      </c>
    </row>
    <row r="132" spans="1:30" s="29" customFormat="1">
      <c r="A132" s="5"/>
      <c r="B132" s="115" t="s">
        <v>4</v>
      </c>
      <c r="C132" s="13">
        <v>0</v>
      </c>
      <c r="D132" s="13">
        <v>5.641E-4</v>
      </c>
      <c r="E132" s="129" t="s">
        <v>57</v>
      </c>
      <c r="F132" s="13">
        <v>1.197E-4</v>
      </c>
      <c r="G132" s="13">
        <v>2.2927999999999998E-3</v>
      </c>
      <c r="H132" s="129" t="s">
        <v>57</v>
      </c>
      <c r="I132" s="108">
        <v>7.494124470513379E-6</v>
      </c>
      <c r="J132" s="14">
        <v>0</v>
      </c>
      <c r="K132" s="14">
        <v>0</v>
      </c>
      <c r="L132" s="129" t="s">
        <v>57</v>
      </c>
      <c r="M132" s="14">
        <v>0</v>
      </c>
      <c r="N132" s="14">
        <v>0</v>
      </c>
      <c r="O132" s="129" t="s">
        <v>57</v>
      </c>
      <c r="P132" s="108">
        <v>0</v>
      </c>
      <c r="Q132" s="118">
        <v>0</v>
      </c>
      <c r="R132" s="118">
        <v>0</v>
      </c>
      <c r="S132" s="129" t="s">
        <v>57</v>
      </c>
      <c r="T132" s="14">
        <v>0</v>
      </c>
      <c r="U132" s="14">
        <v>0</v>
      </c>
      <c r="V132" s="129" t="s">
        <v>57</v>
      </c>
      <c r="W132" s="113" t="s">
        <v>57</v>
      </c>
      <c r="X132" s="13">
        <v>0</v>
      </c>
      <c r="Y132" s="13">
        <v>0</v>
      </c>
      <c r="Z132" s="129" t="s">
        <v>57</v>
      </c>
      <c r="AA132" s="13">
        <v>0</v>
      </c>
      <c r="AB132" s="13">
        <v>0</v>
      </c>
      <c r="AC132" s="129" t="s">
        <v>57</v>
      </c>
      <c r="AD132" s="108">
        <v>0</v>
      </c>
    </row>
    <row r="133" spans="1:30" s="29" customFormat="1">
      <c r="A133" s="5"/>
      <c r="B133" s="115" t="s">
        <v>5</v>
      </c>
      <c r="C133" s="13">
        <v>0</v>
      </c>
      <c r="D133" s="13">
        <v>0</v>
      </c>
      <c r="E133" s="129" t="s">
        <v>57</v>
      </c>
      <c r="F133" s="13">
        <v>0</v>
      </c>
      <c r="G133" s="13">
        <v>0</v>
      </c>
      <c r="H133" s="129" t="s">
        <v>57</v>
      </c>
      <c r="I133" s="108">
        <v>0</v>
      </c>
      <c r="J133" s="14">
        <v>0</v>
      </c>
      <c r="K133" s="14">
        <v>0</v>
      </c>
      <c r="L133" s="129" t="s">
        <v>57</v>
      </c>
      <c r="M133" s="14">
        <v>0</v>
      </c>
      <c r="N133" s="14">
        <v>0</v>
      </c>
      <c r="O133" s="129" t="s">
        <v>57</v>
      </c>
      <c r="P133" s="108">
        <v>0</v>
      </c>
      <c r="Q133" s="118">
        <v>0</v>
      </c>
      <c r="R133" s="118">
        <v>0</v>
      </c>
      <c r="S133" s="129" t="s">
        <v>57</v>
      </c>
      <c r="T133" s="14">
        <v>0</v>
      </c>
      <c r="U133" s="14">
        <v>0</v>
      </c>
      <c r="V133" s="129" t="s">
        <v>57</v>
      </c>
      <c r="W133" s="108">
        <v>0</v>
      </c>
      <c r="X133" s="13">
        <v>0</v>
      </c>
      <c r="Y133" s="13">
        <v>0</v>
      </c>
      <c r="Z133" s="129" t="s">
        <v>57</v>
      </c>
      <c r="AA133" s="13">
        <v>0</v>
      </c>
      <c r="AB133" s="13">
        <v>0</v>
      </c>
      <c r="AC133" s="129" t="s">
        <v>57</v>
      </c>
      <c r="AD133" s="108">
        <v>0</v>
      </c>
    </row>
    <row r="134" spans="1:30" s="29" customFormat="1">
      <c r="A134" s="5"/>
      <c r="B134" s="115" t="s">
        <v>6</v>
      </c>
      <c r="C134" s="13">
        <v>0</v>
      </c>
      <c r="D134" s="13">
        <v>0</v>
      </c>
      <c r="E134" s="129" t="s">
        <v>57</v>
      </c>
      <c r="F134" s="13">
        <v>0</v>
      </c>
      <c r="G134" s="13">
        <v>0</v>
      </c>
      <c r="H134" s="129" t="s">
        <v>57</v>
      </c>
      <c r="I134" s="108">
        <v>0</v>
      </c>
      <c r="J134" s="14">
        <v>0</v>
      </c>
      <c r="K134" s="14">
        <v>0</v>
      </c>
      <c r="L134" s="129" t="s">
        <v>57</v>
      </c>
      <c r="M134" s="14">
        <v>0</v>
      </c>
      <c r="N134" s="14">
        <v>0</v>
      </c>
      <c r="O134" s="129" t="s">
        <v>57</v>
      </c>
      <c r="P134" s="108">
        <v>0</v>
      </c>
      <c r="Q134" s="119">
        <v>0</v>
      </c>
      <c r="R134" s="119">
        <v>0</v>
      </c>
      <c r="S134" s="129" t="s">
        <v>57</v>
      </c>
      <c r="T134" s="14">
        <v>0</v>
      </c>
      <c r="U134" s="14">
        <v>0</v>
      </c>
      <c r="V134" s="129" t="s">
        <v>57</v>
      </c>
      <c r="W134" s="108">
        <v>0</v>
      </c>
      <c r="X134" s="13">
        <v>0</v>
      </c>
      <c r="Y134" s="13">
        <v>0</v>
      </c>
      <c r="Z134" s="129" t="s">
        <v>57</v>
      </c>
      <c r="AA134" s="13">
        <v>0</v>
      </c>
      <c r="AB134" s="13">
        <v>0</v>
      </c>
      <c r="AC134" s="129" t="s">
        <v>57</v>
      </c>
      <c r="AD134" s="108">
        <v>0</v>
      </c>
    </row>
    <row r="135" spans="1:30" s="29" customFormat="1">
      <c r="A135" s="5"/>
      <c r="B135" s="115" t="s">
        <v>25</v>
      </c>
      <c r="C135" s="13">
        <v>0</v>
      </c>
      <c r="D135" s="13">
        <v>0</v>
      </c>
      <c r="E135" s="129" t="s">
        <v>57</v>
      </c>
      <c r="F135" s="13">
        <v>0</v>
      </c>
      <c r="G135" s="13">
        <v>0</v>
      </c>
      <c r="H135" s="129" t="s">
        <v>57</v>
      </c>
      <c r="I135" s="108">
        <v>0</v>
      </c>
      <c r="J135" s="14">
        <v>0</v>
      </c>
      <c r="K135" s="14">
        <v>0</v>
      </c>
      <c r="L135" s="129" t="s">
        <v>57</v>
      </c>
      <c r="M135" s="14">
        <v>0</v>
      </c>
      <c r="N135" s="14">
        <v>0</v>
      </c>
      <c r="O135" s="129" t="s">
        <v>57</v>
      </c>
      <c r="P135" s="108">
        <v>0</v>
      </c>
      <c r="Q135" s="118">
        <v>0</v>
      </c>
      <c r="R135" s="118">
        <v>0</v>
      </c>
      <c r="S135" s="129" t="s">
        <v>57</v>
      </c>
      <c r="T135" s="14">
        <v>0</v>
      </c>
      <c r="U135" s="14">
        <v>0</v>
      </c>
      <c r="V135" s="129" t="s">
        <v>57</v>
      </c>
      <c r="W135" s="108">
        <v>0</v>
      </c>
      <c r="X135" s="13">
        <v>0</v>
      </c>
      <c r="Y135" s="13">
        <v>0</v>
      </c>
      <c r="Z135" s="129" t="s">
        <v>57</v>
      </c>
      <c r="AA135" s="13">
        <v>0</v>
      </c>
      <c r="AB135" s="13">
        <v>0</v>
      </c>
      <c r="AC135" s="129" t="s">
        <v>57</v>
      </c>
      <c r="AD135" s="108">
        <v>0</v>
      </c>
    </row>
    <row r="136" spans="1:30" s="29" customFormat="1">
      <c r="A136" s="5"/>
      <c r="B136" s="115"/>
      <c r="C136" s="13"/>
      <c r="D136" s="13"/>
      <c r="E136" s="107"/>
      <c r="F136" s="13"/>
      <c r="G136" s="13"/>
      <c r="H136" s="107"/>
      <c r="I136" s="108"/>
      <c r="J136" s="14"/>
      <c r="K136" s="14"/>
      <c r="L136" s="107"/>
      <c r="M136" s="14"/>
      <c r="N136" s="14"/>
      <c r="O136" s="107"/>
      <c r="P136" s="108"/>
      <c r="Q136" s="118"/>
      <c r="R136" s="118"/>
      <c r="S136" s="107"/>
      <c r="T136" s="14"/>
      <c r="U136" s="14"/>
      <c r="V136" s="107"/>
      <c r="W136" s="108"/>
      <c r="X136" s="13"/>
      <c r="Y136" s="13"/>
      <c r="Z136" s="107"/>
      <c r="AA136" s="13"/>
      <c r="AB136" s="13"/>
      <c r="AC136" s="107"/>
      <c r="AD136" s="108"/>
    </row>
    <row r="137" spans="1:30" s="30" customFormat="1" ht="15">
      <c r="A137" s="20">
        <v>20</v>
      </c>
      <c r="B137" s="114" t="s">
        <v>7</v>
      </c>
      <c r="C137" s="124">
        <v>2943.0865827700009</v>
      </c>
      <c r="D137" s="124">
        <v>3815.7007758950072</v>
      </c>
      <c r="E137" s="105">
        <v>29.649626967607301</v>
      </c>
      <c r="F137" s="124">
        <v>18791.996671632016</v>
      </c>
      <c r="G137" s="124">
        <v>21510.297371255019</v>
      </c>
      <c r="H137" s="105">
        <v>14.465204241582748</v>
      </c>
      <c r="I137" s="106">
        <v>7.9907310766295865</v>
      </c>
      <c r="J137" s="125">
        <v>242041</v>
      </c>
      <c r="K137" s="125">
        <v>289394</v>
      </c>
      <c r="L137" s="105">
        <v>19.564040803004453</v>
      </c>
      <c r="M137" s="125">
        <v>1310995</v>
      </c>
      <c r="N137" s="125">
        <v>1567566</v>
      </c>
      <c r="O137" s="105">
        <v>19.570707744880796</v>
      </c>
      <c r="P137" s="106">
        <v>8.5239889479377222</v>
      </c>
      <c r="Q137" s="125">
        <v>1059356</v>
      </c>
      <c r="R137" s="125">
        <v>2113934</v>
      </c>
      <c r="S137" s="105">
        <v>99.548971261785454</v>
      </c>
      <c r="T137" s="125">
        <v>7445784</v>
      </c>
      <c r="U137" s="125">
        <v>11102584</v>
      </c>
      <c r="V137" s="105">
        <v>49.112356737718954</v>
      </c>
      <c r="W137" s="106">
        <v>6.2986921781744361</v>
      </c>
      <c r="X137" s="124">
        <v>56783.377173000001</v>
      </c>
      <c r="Y137" s="124">
        <v>74981.63584599999</v>
      </c>
      <c r="Z137" s="105">
        <v>32.04856699092759</v>
      </c>
      <c r="AA137" s="124">
        <v>377124.15834899998</v>
      </c>
      <c r="AB137" s="124">
        <v>421425.73660300003</v>
      </c>
      <c r="AC137" s="105">
        <v>11.747213026061905</v>
      </c>
      <c r="AD137" s="106">
        <v>8.8909611815160048</v>
      </c>
    </row>
    <row r="138" spans="1:30" s="29" customFormat="1">
      <c r="A138" s="9"/>
      <c r="B138" s="116" t="s">
        <v>3</v>
      </c>
      <c r="C138" s="13">
        <v>510.38070099600088</v>
      </c>
      <c r="D138" s="13">
        <v>825.80784941100285</v>
      </c>
      <c r="E138" s="107">
        <v>61.802326733642211</v>
      </c>
      <c r="F138" s="13">
        <v>2820.8695120100015</v>
      </c>
      <c r="G138" s="13">
        <v>4556.134511838005</v>
      </c>
      <c r="H138" s="107">
        <v>61.515252387252261</v>
      </c>
      <c r="I138" s="108">
        <v>14.613921925115694</v>
      </c>
      <c r="J138" s="14">
        <v>8772</v>
      </c>
      <c r="K138" s="14">
        <v>9336</v>
      </c>
      <c r="L138" s="107">
        <v>6.4295485636114913</v>
      </c>
      <c r="M138" s="14">
        <v>66348</v>
      </c>
      <c r="N138" s="14">
        <v>61204</v>
      </c>
      <c r="O138" s="107">
        <v>-7.7530596250075359</v>
      </c>
      <c r="P138" s="108">
        <v>7.0074042355387274</v>
      </c>
      <c r="Q138" s="14">
        <v>0</v>
      </c>
      <c r="R138" s="14">
        <v>0</v>
      </c>
      <c r="S138" s="113" t="s">
        <v>57</v>
      </c>
      <c r="T138" s="14">
        <v>0</v>
      </c>
      <c r="U138" s="14">
        <v>0</v>
      </c>
      <c r="V138" s="113" t="s">
        <v>57</v>
      </c>
      <c r="W138" s="113" t="s">
        <v>57</v>
      </c>
      <c r="X138" s="13">
        <v>433.36416300000002</v>
      </c>
      <c r="Y138" s="13">
        <v>361.08748799999995</v>
      </c>
      <c r="Z138" s="107">
        <v>-16.678046126301417</v>
      </c>
      <c r="AA138" s="13">
        <v>2727.3399380000005</v>
      </c>
      <c r="AB138" s="13">
        <v>2454.9919499999996</v>
      </c>
      <c r="AC138" s="107">
        <v>-9.9858468027904799</v>
      </c>
      <c r="AD138" s="108">
        <v>8.8787574042030482</v>
      </c>
    </row>
    <row r="139" spans="1:30" s="29" customFormat="1">
      <c r="A139" s="9"/>
      <c r="B139" s="116" t="s">
        <v>4</v>
      </c>
      <c r="C139" s="13">
        <v>1872.2890543109988</v>
      </c>
      <c r="D139" s="13">
        <v>2445.4013025810036</v>
      </c>
      <c r="E139" s="107">
        <v>30.610244019233974</v>
      </c>
      <c r="F139" s="13">
        <v>8790.7659347480112</v>
      </c>
      <c r="G139" s="13">
        <v>10683.812459298013</v>
      </c>
      <c r="H139" s="107">
        <v>21.534489014969619</v>
      </c>
      <c r="I139" s="108">
        <v>16.817827711648814</v>
      </c>
      <c r="J139" s="14">
        <v>233244</v>
      </c>
      <c r="K139" s="14">
        <v>280023</v>
      </c>
      <c r="L139" s="107">
        <v>20.055821371610847</v>
      </c>
      <c r="M139" s="14">
        <v>1244444</v>
      </c>
      <c r="N139" s="14">
        <v>1505990</v>
      </c>
      <c r="O139" s="107">
        <v>21.017096791820283</v>
      </c>
      <c r="P139" s="108">
        <v>8.6120019737970388</v>
      </c>
      <c r="Q139" s="118">
        <v>0</v>
      </c>
      <c r="R139" s="118">
        <v>0</v>
      </c>
      <c r="S139" s="113" t="s">
        <v>57</v>
      </c>
      <c r="T139" s="14">
        <v>0</v>
      </c>
      <c r="U139" s="14">
        <v>0</v>
      </c>
      <c r="V139" s="113" t="s">
        <v>57</v>
      </c>
      <c r="W139" s="113" t="s">
        <v>57</v>
      </c>
      <c r="X139" s="13">
        <v>19034.699311</v>
      </c>
      <c r="Y139" s="13">
        <v>22641.827237999998</v>
      </c>
      <c r="Z139" s="107">
        <v>18.950275326468997</v>
      </c>
      <c r="AA139" s="13">
        <v>102896.58097700001</v>
      </c>
      <c r="AB139" s="13">
        <v>118396.13186099999</v>
      </c>
      <c r="AC139" s="107">
        <v>15.063232166542564</v>
      </c>
      <c r="AD139" s="108">
        <v>8.0926984443563672</v>
      </c>
    </row>
    <row r="140" spans="1:30" s="29" customFormat="1">
      <c r="A140" s="9"/>
      <c r="B140" s="116" t="s">
        <v>5</v>
      </c>
      <c r="C140" s="13">
        <v>523.97279479400106</v>
      </c>
      <c r="D140" s="13">
        <v>486.14735075900097</v>
      </c>
      <c r="E140" s="107">
        <v>-7.2189709868183307</v>
      </c>
      <c r="F140" s="13">
        <v>6882.5399283230017</v>
      </c>
      <c r="G140" s="13">
        <v>5848.4934584729999</v>
      </c>
      <c r="H140" s="107">
        <v>-15.024198633337349</v>
      </c>
      <c r="I140" s="108">
        <v>3.5820751167778377</v>
      </c>
      <c r="J140" s="14">
        <v>16</v>
      </c>
      <c r="K140" s="14">
        <v>18</v>
      </c>
      <c r="L140" s="107">
        <v>12.5</v>
      </c>
      <c r="M140" s="14">
        <v>118</v>
      </c>
      <c r="N140" s="14">
        <v>129</v>
      </c>
      <c r="O140" s="107">
        <v>9.3220338983050848</v>
      </c>
      <c r="P140" s="108">
        <v>9.1230551626591225</v>
      </c>
      <c r="Q140" s="118">
        <v>34832</v>
      </c>
      <c r="R140" s="118">
        <v>37590</v>
      </c>
      <c r="S140" s="107">
        <v>7.918006430868167</v>
      </c>
      <c r="T140" s="14">
        <v>249303</v>
      </c>
      <c r="U140" s="14">
        <v>395569</v>
      </c>
      <c r="V140" s="107">
        <v>58.669971881605917</v>
      </c>
      <c r="W140" s="108">
        <v>0.34095679530881678</v>
      </c>
      <c r="X140" s="13">
        <v>6075.5394990000004</v>
      </c>
      <c r="Y140" s="13">
        <v>7446.8493200000003</v>
      </c>
      <c r="Z140" s="107">
        <v>22.570996719315374</v>
      </c>
      <c r="AA140" s="13">
        <v>41846.933017000003</v>
      </c>
      <c r="AB140" s="13">
        <v>52928.493792000001</v>
      </c>
      <c r="AC140" s="107">
        <v>26.481177893008784</v>
      </c>
      <c r="AD140" s="108">
        <v>4.7738075224474752</v>
      </c>
    </row>
    <row r="141" spans="1:30" s="29" customFormat="1">
      <c r="A141" s="9"/>
      <c r="B141" s="116" t="s">
        <v>6</v>
      </c>
      <c r="C141" s="13">
        <v>1.8448326689999999</v>
      </c>
      <c r="D141" s="13">
        <v>1.8335718550000069</v>
      </c>
      <c r="E141" s="107">
        <v>-0.61039758180870629</v>
      </c>
      <c r="F141" s="13">
        <v>16.492096551000003</v>
      </c>
      <c r="G141" s="13">
        <v>19.038940357000005</v>
      </c>
      <c r="H141" s="107">
        <v>15.442814066266022</v>
      </c>
      <c r="I141" s="108">
        <v>0.4460099405393968</v>
      </c>
      <c r="J141" s="14">
        <v>0</v>
      </c>
      <c r="K141" s="14">
        <v>1</v>
      </c>
      <c r="L141" s="113" t="s">
        <v>57</v>
      </c>
      <c r="M141" s="14">
        <v>0</v>
      </c>
      <c r="N141" s="14">
        <v>1</v>
      </c>
      <c r="O141" s="113" t="s">
        <v>57</v>
      </c>
      <c r="P141" s="108">
        <v>2.3369946249123627E-2</v>
      </c>
      <c r="Q141" s="118">
        <v>2808</v>
      </c>
      <c r="R141" s="118">
        <v>2996</v>
      </c>
      <c r="S141" s="107">
        <v>6.6951566951566956</v>
      </c>
      <c r="T141" s="14">
        <v>26196</v>
      </c>
      <c r="U141" s="14">
        <v>32949</v>
      </c>
      <c r="V141" s="107">
        <v>25.778744846541457</v>
      </c>
      <c r="W141" s="108">
        <v>1.043261356141608</v>
      </c>
      <c r="X141" s="13">
        <v>0.28079999999999999</v>
      </c>
      <c r="Y141" s="13">
        <v>0.64049999999999996</v>
      </c>
      <c r="Z141" s="107">
        <v>128.09829059829059</v>
      </c>
      <c r="AA141" s="13">
        <v>1.977417</v>
      </c>
      <c r="AB141" s="13">
        <v>7.4309000000000003</v>
      </c>
      <c r="AC141" s="107">
        <v>275.7882126026023</v>
      </c>
      <c r="AD141" s="108">
        <v>5.3985657258951956E-3</v>
      </c>
    </row>
    <row r="142" spans="1:30" s="29" customFormat="1">
      <c r="A142" s="9"/>
      <c r="B142" s="115" t="s">
        <v>25</v>
      </c>
      <c r="C142" s="13">
        <v>34.599200000000003</v>
      </c>
      <c r="D142" s="13">
        <v>56.510701289000018</v>
      </c>
      <c r="E142" s="107">
        <v>63.329502673472263</v>
      </c>
      <c r="F142" s="13">
        <v>281.32920000000001</v>
      </c>
      <c r="G142" s="13">
        <v>402.81800128899999</v>
      </c>
      <c r="H142" s="107">
        <v>43.183857661771327</v>
      </c>
      <c r="I142" s="108">
        <v>5.798112683367056</v>
      </c>
      <c r="J142" s="14">
        <v>9</v>
      </c>
      <c r="K142" s="14">
        <v>16</v>
      </c>
      <c r="L142" s="107">
        <v>77.777777777777786</v>
      </c>
      <c r="M142" s="14">
        <v>85</v>
      </c>
      <c r="N142" s="14">
        <v>242</v>
      </c>
      <c r="O142" s="107">
        <v>184.70588235294119</v>
      </c>
      <c r="P142" s="108">
        <v>1.0153988167666681</v>
      </c>
      <c r="Q142" s="118">
        <v>1021716</v>
      </c>
      <c r="R142" s="118">
        <v>2073348</v>
      </c>
      <c r="S142" s="107">
        <v>102.92801522145096</v>
      </c>
      <c r="T142" s="14">
        <v>7170285</v>
      </c>
      <c r="U142" s="14">
        <v>10674066</v>
      </c>
      <c r="V142" s="107">
        <v>48.865296149316237</v>
      </c>
      <c r="W142" s="108">
        <v>18.696099289860893</v>
      </c>
      <c r="X142" s="13">
        <v>31239.493399999999</v>
      </c>
      <c r="Y142" s="13">
        <v>44531.231299999999</v>
      </c>
      <c r="Z142" s="107">
        <v>42.547866349202707</v>
      </c>
      <c r="AA142" s="13">
        <v>229651.32699999999</v>
      </c>
      <c r="AB142" s="13">
        <v>247638.6881</v>
      </c>
      <c r="AC142" s="107">
        <v>7.832465562021337</v>
      </c>
      <c r="AD142" s="108">
        <v>12.363932128473436</v>
      </c>
    </row>
    <row r="143" spans="1:30" s="29" customFormat="1">
      <c r="A143" s="9"/>
      <c r="B143" s="115"/>
      <c r="C143" s="13"/>
      <c r="D143" s="13"/>
      <c r="E143" s="107"/>
      <c r="F143" s="13"/>
      <c r="G143" s="13"/>
      <c r="H143" s="107"/>
      <c r="I143" s="108"/>
      <c r="J143" s="14"/>
      <c r="K143" s="14"/>
      <c r="L143" s="107"/>
      <c r="M143" s="14"/>
      <c r="N143" s="14"/>
      <c r="O143" s="107"/>
      <c r="P143" s="108"/>
      <c r="Q143" s="118"/>
      <c r="R143" s="118"/>
      <c r="S143" s="107"/>
      <c r="T143" s="14"/>
      <c r="U143" s="14"/>
      <c r="V143" s="107"/>
      <c r="W143" s="108"/>
      <c r="X143" s="13"/>
      <c r="Y143" s="13"/>
      <c r="Z143" s="107"/>
      <c r="AA143" s="13"/>
      <c r="AB143" s="13"/>
      <c r="AC143" s="107"/>
      <c r="AD143" s="108"/>
    </row>
    <row r="144" spans="1:30" s="30" customFormat="1" ht="15">
      <c r="A144" s="20">
        <v>21</v>
      </c>
      <c r="B144" s="114" t="s">
        <v>13</v>
      </c>
      <c r="C144" s="124">
        <v>118.13011189083056</v>
      </c>
      <c r="D144" s="124">
        <v>118.61754428598398</v>
      </c>
      <c r="E144" s="105">
        <v>0.41262332469800589</v>
      </c>
      <c r="F144" s="124">
        <v>628.72124445399993</v>
      </c>
      <c r="G144" s="124">
        <v>761.92864416800012</v>
      </c>
      <c r="H144" s="105">
        <v>21.18703652676496</v>
      </c>
      <c r="I144" s="106">
        <v>0.28304429223110544</v>
      </c>
      <c r="J144" s="125">
        <v>25869</v>
      </c>
      <c r="K144" s="125">
        <v>26236</v>
      </c>
      <c r="L144" s="105">
        <v>1.4186864586957362</v>
      </c>
      <c r="M144" s="125">
        <v>172541</v>
      </c>
      <c r="N144" s="125">
        <v>201589</v>
      </c>
      <c r="O144" s="105">
        <v>16.835418827988711</v>
      </c>
      <c r="P144" s="106">
        <v>1.0961850461325504</v>
      </c>
      <c r="Q144" s="125">
        <v>733667</v>
      </c>
      <c r="R144" s="125">
        <v>520647</v>
      </c>
      <c r="S144" s="105">
        <v>-29.034970906419399</v>
      </c>
      <c r="T144" s="125">
        <v>3073760</v>
      </c>
      <c r="U144" s="125">
        <v>3509937</v>
      </c>
      <c r="V144" s="105">
        <v>14.190340169694446</v>
      </c>
      <c r="W144" s="106">
        <v>1.9912493098710218</v>
      </c>
      <c r="X144" s="124">
        <v>6514.6360222000003</v>
      </c>
      <c r="Y144" s="124">
        <v>6512.0126199279994</v>
      </c>
      <c r="Z144" s="105">
        <v>-4.0269360606811071E-2</v>
      </c>
      <c r="AA144" s="124">
        <v>48164.889320400005</v>
      </c>
      <c r="AB144" s="124">
        <v>47354.838076232001</v>
      </c>
      <c r="AC144" s="105">
        <v>-1.6818293483027078</v>
      </c>
      <c r="AD144" s="106">
        <v>0.99906102196454605</v>
      </c>
    </row>
    <row r="145" spans="1:30" s="29" customFormat="1">
      <c r="A145" s="9"/>
      <c r="B145" s="116" t="s">
        <v>3</v>
      </c>
      <c r="C145" s="13">
        <v>7.0882345169999974</v>
      </c>
      <c r="D145" s="13">
        <v>3.7807698999999984</v>
      </c>
      <c r="E145" s="107">
        <v>-46.66133166259629</v>
      </c>
      <c r="F145" s="13">
        <v>49.285999999999994</v>
      </c>
      <c r="G145" s="13">
        <v>28.600615000000001</v>
      </c>
      <c r="H145" s="107">
        <v>-41.970103071866241</v>
      </c>
      <c r="I145" s="108">
        <v>9.1737228901891968E-2</v>
      </c>
      <c r="J145" s="14">
        <v>971</v>
      </c>
      <c r="K145" s="14">
        <v>1722</v>
      </c>
      <c r="L145" s="107">
        <v>77.342945417095777</v>
      </c>
      <c r="M145" s="14">
        <v>6394</v>
      </c>
      <c r="N145" s="14">
        <v>7658</v>
      </c>
      <c r="O145" s="107">
        <v>19.768532999687206</v>
      </c>
      <c r="P145" s="108">
        <v>0.87678422383758536</v>
      </c>
      <c r="Q145" s="118">
        <v>0</v>
      </c>
      <c r="R145" s="118">
        <v>0</v>
      </c>
      <c r="S145" s="113" t="s">
        <v>57</v>
      </c>
      <c r="T145" s="14">
        <v>0</v>
      </c>
      <c r="U145" s="14">
        <v>0</v>
      </c>
      <c r="V145" s="113" t="s">
        <v>57</v>
      </c>
      <c r="W145" s="113" t="s">
        <v>57</v>
      </c>
      <c r="X145" s="13">
        <v>27.42180089999998</v>
      </c>
      <c r="Y145" s="13">
        <v>47.320200000000014</v>
      </c>
      <c r="Z145" s="107">
        <v>72.564158614396661</v>
      </c>
      <c r="AA145" s="13">
        <v>186.37639999999999</v>
      </c>
      <c r="AB145" s="13">
        <v>218.94510000000002</v>
      </c>
      <c r="AC145" s="107">
        <v>17.474691001650445</v>
      </c>
      <c r="AD145" s="108">
        <v>0.79183983790210677</v>
      </c>
    </row>
    <row r="146" spans="1:30" s="29" customFormat="1">
      <c r="A146" s="9"/>
      <c r="B146" s="116" t="s">
        <v>4</v>
      </c>
      <c r="C146" s="13">
        <v>61.661332222830566</v>
      </c>
      <c r="D146" s="13">
        <v>71.993278224983953</v>
      </c>
      <c r="E146" s="107">
        <v>16.755956496067899</v>
      </c>
      <c r="F146" s="13">
        <v>331.87936478899991</v>
      </c>
      <c r="G146" s="13">
        <v>409.00710019999997</v>
      </c>
      <c r="H146" s="107">
        <v>23.239689957836283</v>
      </c>
      <c r="I146" s="108">
        <v>0.64383486421256841</v>
      </c>
      <c r="J146" s="14">
        <v>24896</v>
      </c>
      <c r="K146" s="14">
        <v>24504</v>
      </c>
      <c r="L146" s="107">
        <v>-1.5745501285347043</v>
      </c>
      <c r="M146" s="14">
        <v>166076</v>
      </c>
      <c r="N146" s="14">
        <v>193893</v>
      </c>
      <c r="O146" s="107">
        <v>16.74956044220718</v>
      </c>
      <c r="P146" s="108">
        <v>1.1087768834490463</v>
      </c>
      <c r="Q146" s="118">
        <v>0</v>
      </c>
      <c r="R146" s="118">
        <v>0</v>
      </c>
      <c r="S146" s="113" t="s">
        <v>57</v>
      </c>
      <c r="T146" s="14">
        <v>0</v>
      </c>
      <c r="U146" s="14">
        <v>0</v>
      </c>
      <c r="V146" s="113" t="s">
        <v>57</v>
      </c>
      <c r="W146" s="113" t="s">
        <v>57</v>
      </c>
      <c r="X146" s="13">
        <v>1359.381343</v>
      </c>
      <c r="Y146" s="13">
        <v>1369.9241777</v>
      </c>
      <c r="Z146" s="107">
        <v>0.77556123263639332</v>
      </c>
      <c r="AA146" s="13">
        <v>7513.4525000000003</v>
      </c>
      <c r="AB146" s="13">
        <v>9511.7695000000003</v>
      </c>
      <c r="AC146" s="107">
        <v>26.596521372830935</v>
      </c>
      <c r="AD146" s="108">
        <v>0.65015538114115023</v>
      </c>
    </row>
    <row r="147" spans="1:30" s="29" customFormat="1" ht="14.25" customHeight="1">
      <c r="A147" s="9"/>
      <c r="B147" s="116" t="s">
        <v>5</v>
      </c>
      <c r="C147" s="13">
        <v>33.664710357000011</v>
      </c>
      <c r="D147" s="13">
        <v>41.047064294000037</v>
      </c>
      <c r="E147" s="107">
        <v>21.929058229562308</v>
      </c>
      <c r="F147" s="13">
        <v>170.04957681200003</v>
      </c>
      <c r="G147" s="13">
        <v>283.44309842200005</v>
      </c>
      <c r="H147" s="107">
        <v>66.682624994335242</v>
      </c>
      <c r="I147" s="108">
        <v>0.17360273668579077</v>
      </c>
      <c r="J147" s="14">
        <v>1</v>
      </c>
      <c r="K147" s="14">
        <v>5</v>
      </c>
      <c r="L147" s="113">
        <v>400</v>
      </c>
      <c r="M147" s="14">
        <v>3</v>
      </c>
      <c r="N147" s="14">
        <v>11</v>
      </c>
      <c r="O147" s="113">
        <v>266.66666666666663</v>
      </c>
      <c r="P147" s="108">
        <v>0.77793493635077793</v>
      </c>
      <c r="Q147" s="14">
        <v>358232</v>
      </c>
      <c r="R147" s="14">
        <v>471115</v>
      </c>
      <c r="S147" s="107">
        <v>31.511143616427344</v>
      </c>
      <c r="T147" s="14">
        <v>1733250</v>
      </c>
      <c r="U147" s="14">
        <v>2715294</v>
      </c>
      <c r="V147" s="107">
        <v>56.659108610990913</v>
      </c>
      <c r="W147" s="108">
        <v>2.3404208635187751</v>
      </c>
      <c r="X147" s="13">
        <v>3502.2143256999993</v>
      </c>
      <c r="Y147" s="13">
        <v>4059.4146083280002</v>
      </c>
      <c r="Z147" s="107">
        <v>15.909942419547136</v>
      </c>
      <c r="AA147" s="13">
        <v>16919.6618667</v>
      </c>
      <c r="AB147" s="13">
        <v>26318.813782231999</v>
      </c>
      <c r="AC147" s="107">
        <v>55.551653393444575</v>
      </c>
      <c r="AD147" s="108">
        <v>2.3737866357818724</v>
      </c>
    </row>
    <row r="148" spans="1:30" s="27" customFormat="1">
      <c r="A148" s="9"/>
      <c r="B148" s="116" t="s">
        <v>6</v>
      </c>
      <c r="C148" s="13">
        <v>0</v>
      </c>
      <c r="D148" s="13">
        <v>0</v>
      </c>
      <c r="E148" s="113" t="s">
        <v>57</v>
      </c>
      <c r="F148" s="13">
        <v>0</v>
      </c>
      <c r="G148" s="13">
        <v>0</v>
      </c>
      <c r="H148" s="113" t="s">
        <v>57</v>
      </c>
      <c r="I148" s="108">
        <v>0</v>
      </c>
      <c r="J148" s="14">
        <v>0</v>
      </c>
      <c r="K148" s="14">
        <v>0</v>
      </c>
      <c r="L148" s="113" t="s">
        <v>57</v>
      </c>
      <c r="M148" s="14">
        <v>0</v>
      </c>
      <c r="N148" s="14">
        <v>0</v>
      </c>
      <c r="O148" s="113" t="s">
        <v>57</v>
      </c>
      <c r="P148" s="108">
        <v>0</v>
      </c>
      <c r="Q148" s="118">
        <v>0</v>
      </c>
      <c r="R148" s="118">
        <v>0</v>
      </c>
      <c r="S148" s="113" t="s">
        <v>57</v>
      </c>
      <c r="T148" s="14">
        <v>0</v>
      </c>
      <c r="U148" s="14">
        <v>0</v>
      </c>
      <c r="V148" s="113" t="s">
        <v>57</v>
      </c>
      <c r="W148" s="108">
        <v>0</v>
      </c>
      <c r="X148" s="13">
        <v>0</v>
      </c>
      <c r="Y148" s="13">
        <v>0</v>
      </c>
      <c r="Z148" s="113" t="s">
        <v>57</v>
      </c>
      <c r="AA148" s="13">
        <v>0</v>
      </c>
      <c r="AB148" s="13">
        <v>0</v>
      </c>
      <c r="AC148" s="113" t="s">
        <v>57</v>
      </c>
      <c r="AD148" s="108">
        <v>0</v>
      </c>
    </row>
    <row r="149" spans="1:30" s="27" customFormat="1">
      <c r="A149" s="9"/>
      <c r="B149" s="115" t="s">
        <v>25</v>
      </c>
      <c r="C149" s="13">
        <v>15.715834793999987</v>
      </c>
      <c r="D149" s="13">
        <v>1.7964318669999997</v>
      </c>
      <c r="E149" s="107">
        <v>-88.569287660838455</v>
      </c>
      <c r="F149" s="13">
        <v>77.50630285299998</v>
      </c>
      <c r="G149" s="13">
        <v>40.877830545999998</v>
      </c>
      <c r="H149" s="107">
        <v>-47.25870149743858</v>
      </c>
      <c r="I149" s="108">
        <v>0.5883904567294822</v>
      </c>
      <c r="J149" s="14">
        <v>1</v>
      </c>
      <c r="K149" s="14">
        <v>5</v>
      </c>
      <c r="L149" s="107">
        <v>400</v>
      </c>
      <c r="M149" s="14">
        <v>68</v>
      </c>
      <c r="N149" s="14">
        <v>27</v>
      </c>
      <c r="O149" s="107">
        <v>-60.294117647058819</v>
      </c>
      <c r="P149" s="108">
        <v>0.11328829773842991</v>
      </c>
      <c r="Q149" s="118">
        <v>375435</v>
      </c>
      <c r="R149" s="118">
        <v>49532</v>
      </c>
      <c r="S149" s="107">
        <v>-86.806770812524135</v>
      </c>
      <c r="T149" s="14">
        <v>1340510</v>
      </c>
      <c r="U149" s="14">
        <v>794643</v>
      </c>
      <c r="V149" s="107">
        <v>-40.720845051510246</v>
      </c>
      <c r="W149" s="108">
        <v>1.391852404509484</v>
      </c>
      <c r="X149" s="13">
        <v>1625.6185526000004</v>
      </c>
      <c r="Y149" s="13">
        <v>1035.3536339</v>
      </c>
      <c r="Z149" s="107">
        <v>-36.310173610896342</v>
      </c>
      <c r="AA149" s="13">
        <v>23545.398553700001</v>
      </c>
      <c r="AB149" s="13">
        <v>11305.309694000001</v>
      </c>
      <c r="AC149" s="107">
        <v>-51.985057002896021</v>
      </c>
      <c r="AD149" s="108">
        <v>0.56444363689870802</v>
      </c>
    </row>
    <row r="150" spans="1:30" s="27" customFormat="1">
      <c r="A150" s="9"/>
      <c r="B150" s="115"/>
      <c r="C150" s="13"/>
      <c r="D150" s="13"/>
      <c r="E150" s="107"/>
      <c r="F150" s="13"/>
      <c r="G150" s="13"/>
      <c r="H150" s="107"/>
      <c r="I150" s="108"/>
      <c r="J150" s="14"/>
      <c r="K150" s="14"/>
      <c r="L150" s="107"/>
      <c r="M150" s="14"/>
      <c r="N150" s="14"/>
      <c r="O150" s="107"/>
      <c r="P150" s="108"/>
      <c r="Q150" s="118"/>
      <c r="R150" s="118"/>
      <c r="S150" s="107"/>
      <c r="T150" s="14"/>
      <c r="U150" s="14"/>
      <c r="V150" s="107"/>
      <c r="W150" s="108"/>
      <c r="X150" s="13"/>
      <c r="Y150" s="13"/>
      <c r="Z150" s="107"/>
      <c r="AA150" s="13"/>
      <c r="AB150" s="13"/>
      <c r="AC150" s="107"/>
      <c r="AD150" s="108"/>
    </row>
    <row r="151" spans="1:30" s="26" customFormat="1" ht="15">
      <c r="A151" s="20">
        <v>22</v>
      </c>
      <c r="B151" s="114" t="s">
        <v>59</v>
      </c>
      <c r="C151" s="124">
        <v>203.61610121699999</v>
      </c>
      <c r="D151" s="124">
        <v>328.66882991800003</v>
      </c>
      <c r="E151" s="105">
        <v>61.415933196622532</v>
      </c>
      <c r="F151" s="124">
        <v>1309.3147627830001</v>
      </c>
      <c r="G151" s="124">
        <v>2339.2226002899997</v>
      </c>
      <c r="H151" s="105">
        <v>78.660064545357287</v>
      </c>
      <c r="I151" s="106">
        <v>0.86898374321270377</v>
      </c>
      <c r="J151" s="125">
        <v>15136</v>
      </c>
      <c r="K151" s="125">
        <v>21252</v>
      </c>
      <c r="L151" s="105">
        <v>40.406976744186046</v>
      </c>
      <c r="M151" s="125">
        <v>89264</v>
      </c>
      <c r="N151" s="125">
        <v>138146</v>
      </c>
      <c r="O151" s="105">
        <v>54.761157913604585</v>
      </c>
      <c r="P151" s="106">
        <v>0.75119961596628437</v>
      </c>
      <c r="Q151" s="125">
        <v>1064282</v>
      </c>
      <c r="R151" s="125">
        <v>1152414</v>
      </c>
      <c r="S151" s="105">
        <v>8.2808879601459005</v>
      </c>
      <c r="T151" s="125">
        <v>4342280</v>
      </c>
      <c r="U151" s="125">
        <v>4712576</v>
      </c>
      <c r="V151" s="105">
        <v>8.5276859161546472</v>
      </c>
      <c r="W151" s="106">
        <v>2.6735276752017882</v>
      </c>
      <c r="X151" s="124">
        <v>25963.371578700004</v>
      </c>
      <c r="Y151" s="124">
        <v>30149.762971900003</v>
      </c>
      <c r="Z151" s="105">
        <v>16.124220926046672</v>
      </c>
      <c r="AA151" s="124">
        <v>114089.2557308</v>
      </c>
      <c r="AB151" s="124">
        <v>128591.18981090002</v>
      </c>
      <c r="AC151" s="105">
        <v>12.711042759642636</v>
      </c>
      <c r="AD151" s="106">
        <v>2.7129317874828853</v>
      </c>
    </row>
    <row r="152" spans="1:30" s="27" customFormat="1">
      <c r="A152" s="9"/>
      <c r="B152" s="116" t="s">
        <v>3</v>
      </c>
      <c r="C152" s="13">
        <v>14.446860200000001</v>
      </c>
      <c r="D152" s="13">
        <v>6.6195763000000003</v>
      </c>
      <c r="E152" s="107">
        <v>-54.179827254090831</v>
      </c>
      <c r="F152" s="13">
        <v>110.49847320000001</v>
      </c>
      <c r="G152" s="13">
        <v>84.464173299999999</v>
      </c>
      <c r="H152" s="107">
        <v>-23.560777942043099</v>
      </c>
      <c r="I152" s="108">
        <v>0.27092106935571741</v>
      </c>
      <c r="J152" s="14">
        <v>312</v>
      </c>
      <c r="K152" s="14">
        <v>242</v>
      </c>
      <c r="L152" s="107">
        <v>-22.435897435897438</v>
      </c>
      <c r="M152" s="14">
        <v>2154</v>
      </c>
      <c r="N152" s="14">
        <v>2102</v>
      </c>
      <c r="O152" s="107">
        <v>-2.4141132776230272</v>
      </c>
      <c r="P152" s="108">
        <v>0.24066341584050724</v>
      </c>
      <c r="Q152" s="118">
        <v>0</v>
      </c>
      <c r="R152" s="118">
        <v>0</v>
      </c>
      <c r="S152" s="113" t="s">
        <v>57</v>
      </c>
      <c r="T152" s="14">
        <v>0</v>
      </c>
      <c r="U152" s="14">
        <v>0</v>
      </c>
      <c r="V152" s="113" t="s">
        <v>57</v>
      </c>
      <c r="W152" s="113" t="s">
        <v>57</v>
      </c>
      <c r="X152" s="13">
        <v>23.742093399999998</v>
      </c>
      <c r="Y152" s="13">
        <v>9.7414041000000005</v>
      </c>
      <c r="Z152" s="107">
        <v>-58.969902376005301</v>
      </c>
      <c r="AA152" s="13">
        <v>263.9258226</v>
      </c>
      <c r="AB152" s="13">
        <v>96.033148399999988</v>
      </c>
      <c r="AC152" s="107">
        <v>-63.613583750936854</v>
      </c>
      <c r="AD152" s="108">
        <v>0.34731479563728512</v>
      </c>
    </row>
    <row r="153" spans="1:30" s="27" customFormat="1">
      <c r="A153" s="9"/>
      <c r="B153" s="116" t="s">
        <v>4</v>
      </c>
      <c r="C153" s="13">
        <v>131.98218729999996</v>
      </c>
      <c r="D153" s="13">
        <v>150.16845749999999</v>
      </c>
      <c r="E153" s="107">
        <v>13.779336872681174</v>
      </c>
      <c r="F153" s="13">
        <v>689.00971249000008</v>
      </c>
      <c r="G153" s="13">
        <v>934.7496933000001</v>
      </c>
      <c r="H153" s="107">
        <v>35.665677327236018</v>
      </c>
      <c r="I153" s="108">
        <v>1.4714278592333974</v>
      </c>
      <c r="J153" s="14">
        <v>14819</v>
      </c>
      <c r="K153" s="14">
        <v>21006</v>
      </c>
      <c r="L153" s="107">
        <v>41.750455496322289</v>
      </c>
      <c r="M153" s="14">
        <v>87062</v>
      </c>
      <c r="N153" s="14">
        <v>136013</v>
      </c>
      <c r="O153" s="107">
        <v>56.225448530931978</v>
      </c>
      <c r="P153" s="108">
        <v>0.77779017421234975</v>
      </c>
      <c r="Q153" s="119">
        <v>0</v>
      </c>
      <c r="R153" s="119">
        <v>0</v>
      </c>
      <c r="S153" s="113" t="s">
        <v>57</v>
      </c>
      <c r="T153" s="14">
        <v>0</v>
      </c>
      <c r="U153" s="14">
        <v>0</v>
      </c>
      <c r="V153" s="113" t="s">
        <v>57</v>
      </c>
      <c r="W153" s="113" t="s">
        <v>57</v>
      </c>
      <c r="X153" s="13">
        <v>1459.9779532999999</v>
      </c>
      <c r="Y153" s="13">
        <v>1626.0892109999998</v>
      </c>
      <c r="Z153" s="107">
        <v>11.377655212158327</v>
      </c>
      <c r="AA153" s="13">
        <v>8281.9607068000005</v>
      </c>
      <c r="AB153" s="13">
        <v>10143.9809362</v>
      </c>
      <c r="AC153" s="107">
        <v>22.482843076895616</v>
      </c>
      <c r="AD153" s="108">
        <v>0.69336875666127873</v>
      </c>
    </row>
    <row r="154" spans="1:30">
      <c r="A154" s="9"/>
      <c r="B154" s="116" t="s">
        <v>5</v>
      </c>
      <c r="C154" s="13">
        <v>29.687783199999998</v>
      </c>
      <c r="D154" s="13">
        <v>138.86207659999999</v>
      </c>
      <c r="E154" s="107">
        <v>367.74148027327283</v>
      </c>
      <c r="F154" s="13">
        <v>154.19534800000002</v>
      </c>
      <c r="G154" s="13">
        <v>545.76177939899992</v>
      </c>
      <c r="H154" s="107">
        <v>253.94179297743781</v>
      </c>
      <c r="I154" s="108">
        <v>0.33426722686015953</v>
      </c>
      <c r="J154" s="14">
        <v>0</v>
      </c>
      <c r="K154" s="14">
        <v>1</v>
      </c>
      <c r="L154" s="113" t="s">
        <v>57</v>
      </c>
      <c r="M154" s="14">
        <v>3</v>
      </c>
      <c r="N154" s="14">
        <v>8</v>
      </c>
      <c r="O154" s="113">
        <v>166.66666666666669</v>
      </c>
      <c r="P154" s="108">
        <v>0.56577086280056577</v>
      </c>
      <c r="Q154" s="118">
        <v>11325</v>
      </c>
      <c r="R154" s="118">
        <v>14188</v>
      </c>
      <c r="S154" s="107">
        <v>25.280353200883006</v>
      </c>
      <c r="T154" s="14">
        <v>64688</v>
      </c>
      <c r="U154" s="14">
        <v>98255</v>
      </c>
      <c r="V154" s="107">
        <v>51.890613405886718</v>
      </c>
      <c r="W154" s="108">
        <v>8.4689927479321678E-2</v>
      </c>
      <c r="X154" s="13">
        <v>1414.9891</v>
      </c>
      <c r="Y154" s="13">
        <v>1950.3620000000001</v>
      </c>
      <c r="Z154" s="107">
        <v>37.835832092275481</v>
      </c>
      <c r="AA154" s="13">
        <v>8129.2789000000002</v>
      </c>
      <c r="AB154" s="13">
        <v>12296.074100000002</v>
      </c>
      <c r="AC154" s="107">
        <v>51.256639749437085</v>
      </c>
      <c r="AD154" s="108">
        <v>1.1090262886722044</v>
      </c>
    </row>
    <row r="155" spans="1:30">
      <c r="A155" s="9"/>
      <c r="B155" s="116" t="s">
        <v>6</v>
      </c>
      <c r="C155" s="13">
        <v>7.1331699999999999E-4</v>
      </c>
      <c r="D155" s="13">
        <v>-4.6589000000000005E-3</v>
      </c>
      <c r="E155" s="107">
        <v>-753.13177731639655</v>
      </c>
      <c r="F155" s="13">
        <v>5.9756542999999995E-2</v>
      </c>
      <c r="G155" s="13">
        <v>-2.1378149999999999E-2</v>
      </c>
      <c r="H155" s="107">
        <v>-135.77541291168734</v>
      </c>
      <c r="I155" s="108">
        <v>-5.0080872315126721E-4</v>
      </c>
      <c r="J155" s="14">
        <v>0</v>
      </c>
      <c r="K155" s="14">
        <v>0</v>
      </c>
      <c r="L155" s="113" t="s">
        <v>57</v>
      </c>
      <c r="M155" s="14">
        <v>0</v>
      </c>
      <c r="N155" s="14">
        <v>0</v>
      </c>
      <c r="O155" s="113" t="s">
        <v>57</v>
      </c>
      <c r="P155" s="108">
        <v>0</v>
      </c>
      <c r="Q155" s="118">
        <v>2</v>
      </c>
      <c r="R155" s="118">
        <v>-2</v>
      </c>
      <c r="S155" s="107">
        <v>-200</v>
      </c>
      <c r="T155" s="14">
        <v>35</v>
      </c>
      <c r="U155" s="14">
        <v>4</v>
      </c>
      <c r="V155" s="107">
        <v>-88.571428571428569</v>
      </c>
      <c r="W155" s="108">
        <v>1.266516563345301E-4</v>
      </c>
      <c r="X155" s="13">
        <v>0.28999999999999998</v>
      </c>
      <c r="Y155" s="13">
        <v>-0.7</v>
      </c>
      <c r="Z155" s="107">
        <v>-341.37931034482762</v>
      </c>
      <c r="AA155" s="13">
        <v>8.8024000000000004</v>
      </c>
      <c r="AB155" s="13">
        <v>-0.81669999999999987</v>
      </c>
      <c r="AC155" s="107">
        <v>-109.27815141325092</v>
      </c>
      <c r="AD155" s="108">
        <v>-5.9333440476101208E-4</v>
      </c>
    </row>
    <row r="156" spans="1:30">
      <c r="A156" s="9"/>
      <c r="B156" s="115" t="s">
        <v>25</v>
      </c>
      <c r="C156" s="13">
        <v>27.498557200000008</v>
      </c>
      <c r="D156" s="13">
        <v>33.023378417999993</v>
      </c>
      <c r="E156" s="107">
        <v>20.09131307441826</v>
      </c>
      <c r="F156" s="13">
        <v>355.55147255000003</v>
      </c>
      <c r="G156" s="13">
        <v>774.26833244099976</v>
      </c>
      <c r="H156" s="107">
        <v>117.76546919858895</v>
      </c>
      <c r="I156" s="108">
        <v>11.144722987279795</v>
      </c>
      <c r="J156" s="14">
        <v>5</v>
      </c>
      <c r="K156" s="14">
        <v>3</v>
      </c>
      <c r="L156" s="107">
        <v>-40</v>
      </c>
      <c r="M156" s="14">
        <v>45</v>
      </c>
      <c r="N156" s="14">
        <v>23</v>
      </c>
      <c r="O156" s="107">
        <v>-48.888888888888886</v>
      </c>
      <c r="P156" s="108">
        <v>9.6504846221625473E-2</v>
      </c>
      <c r="Q156" s="14">
        <v>1052955</v>
      </c>
      <c r="R156" s="14">
        <v>1138228</v>
      </c>
      <c r="S156" s="107">
        <v>8.0984467522353754</v>
      </c>
      <c r="T156" s="14">
        <v>4277557</v>
      </c>
      <c r="U156" s="14">
        <v>4614317</v>
      </c>
      <c r="V156" s="107">
        <v>7.8727180023550822</v>
      </c>
      <c r="W156" s="108">
        <v>8.0821805661397494</v>
      </c>
      <c r="X156" s="13">
        <v>23064.372432000004</v>
      </c>
      <c r="Y156" s="13">
        <v>26564.270356800003</v>
      </c>
      <c r="Z156" s="107">
        <v>15.174477151366869</v>
      </c>
      <c r="AA156" s="13">
        <v>97405.287901399992</v>
      </c>
      <c r="AB156" s="13">
        <v>106055.91832630002</v>
      </c>
      <c r="AC156" s="107">
        <v>8.881068585985556</v>
      </c>
      <c r="AD156" s="108">
        <v>5.295086103346609</v>
      </c>
    </row>
    <row r="157" spans="1:30">
      <c r="A157" s="9"/>
      <c r="B157" s="115"/>
      <c r="C157" s="13"/>
      <c r="D157" s="13"/>
      <c r="E157" s="107"/>
      <c r="F157" s="13"/>
      <c r="G157" s="13"/>
      <c r="H157" s="107"/>
      <c r="I157" s="108"/>
      <c r="J157" s="14"/>
      <c r="K157" s="14"/>
      <c r="L157" s="107"/>
      <c r="M157" s="14"/>
      <c r="N157" s="14"/>
      <c r="O157" s="107"/>
      <c r="P157" s="108"/>
      <c r="Q157" s="14"/>
      <c r="R157" s="14"/>
      <c r="S157" s="107"/>
      <c r="T157" s="14"/>
      <c r="U157" s="14"/>
      <c r="V157" s="107"/>
      <c r="W157" s="108"/>
      <c r="X157" s="13"/>
      <c r="Y157" s="13"/>
      <c r="Z157" s="107"/>
      <c r="AA157" s="13"/>
      <c r="AB157" s="13"/>
      <c r="AC157" s="107"/>
      <c r="AD157" s="108"/>
    </row>
    <row r="158" spans="1:30" s="25" customFormat="1" ht="15">
      <c r="A158" s="20">
        <v>23</v>
      </c>
      <c r="B158" s="114" t="s">
        <v>42</v>
      </c>
      <c r="C158" s="124">
        <v>660.64813453077977</v>
      </c>
      <c r="D158" s="124">
        <v>923.0263328909557</v>
      </c>
      <c r="E158" s="105">
        <v>39.715271208103545</v>
      </c>
      <c r="F158" s="124">
        <v>3304.2395598726325</v>
      </c>
      <c r="G158" s="124">
        <v>5112.5236912997452</v>
      </c>
      <c r="H158" s="105">
        <v>54.726181278963203</v>
      </c>
      <c r="I158" s="106">
        <v>1.8992206957894942</v>
      </c>
      <c r="J158" s="125">
        <v>67316</v>
      </c>
      <c r="K158" s="125">
        <v>70147</v>
      </c>
      <c r="L158" s="105">
        <v>4.2055380593023948</v>
      </c>
      <c r="M158" s="125">
        <v>343078</v>
      </c>
      <c r="N158" s="125">
        <v>441082</v>
      </c>
      <c r="O158" s="105">
        <v>28.56609867143915</v>
      </c>
      <c r="P158" s="106">
        <v>2.3984815268602833</v>
      </c>
      <c r="Q158" s="125">
        <v>62367</v>
      </c>
      <c r="R158" s="125">
        <v>328418</v>
      </c>
      <c r="S158" s="105">
        <v>426.58938220533298</v>
      </c>
      <c r="T158" s="125">
        <v>693793</v>
      </c>
      <c r="U158" s="125">
        <v>1028743</v>
      </c>
      <c r="V158" s="105">
        <v>48.278088709456568</v>
      </c>
      <c r="W158" s="106">
        <v>0.58362409034254592</v>
      </c>
      <c r="X158" s="124">
        <v>61074.999905039986</v>
      </c>
      <c r="Y158" s="124">
        <v>99967.945402853991</v>
      </c>
      <c r="Z158" s="105">
        <v>63.680631286590497</v>
      </c>
      <c r="AA158" s="124">
        <v>253642.130982581</v>
      </c>
      <c r="AB158" s="124">
        <v>440238.96193705901</v>
      </c>
      <c r="AC158" s="105">
        <v>73.566970215722023</v>
      </c>
      <c r="AD158" s="106">
        <v>9.2878701541206024</v>
      </c>
    </row>
    <row r="159" spans="1:30" ht="15" customHeight="1">
      <c r="A159" s="9"/>
      <c r="B159" s="116" t="s">
        <v>3</v>
      </c>
      <c r="C159" s="13">
        <v>54.977730208000004</v>
      </c>
      <c r="D159" s="13">
        <v>102.58185475299999</v>
      </c>
      <c r="E159" s="107">
        <v>86.588013664618231</v>
      </c>
      <c r="F159" s="13">
        <v>376.07220248799996</v>
      </c>
      <c r="G159" s="13">
        <v>607.83471467100003</v>
      </c>
      <c r="H159" s="107">
        <v>61.627131877792898</v>
      </c>
      <c r="I159" s="108">
        <v>1.949645920351353</v>
      </c>
      <c r="J159" s="14">
        <v>588</v>
      </c>
      <c r="K159" s="14">
        <v>952</v>
      </c>
      <c r="L159" s="107">
        <v>61.904761904761905</v>
      </c>
      <c r="M159" s="14">
        <v>3745</v>
      </c>
      <c r="N159" s="14">
        <v>5604</v>
      </c>
      <c r="O159" s="107">
        <v>49.639519359145531</v>
      </c>
      <c r="P159" s="108">
        <v>0.64161645212664253</v>
      </c>
      <c r="Q159" s="118">
        <v>0</v>
      </c>
      <c r="R159" s="118">
        <v>0</v>
      </c>
      <c r="S159" s="113" t="s">
        <v>57</v>
      </c>
      <c r="T159" s="14">
        <v>0</v>
      </c>
      <c r="U159" s="14">
        <v>0</v>
      </c>
      <c r="V159" s="113" t="s">
        <v>57</v>
      </c>
      <c r="W159" s="113" t="s">
        <v>57</v>
      </c>
      <c r="X159" s="13">
        <v>111.31493710000001</v>
      </c>
      <c r="Y159" s="13">
        <v>210.49051599999999</v>
      </c>
      <c r="Z159" s="107">
        <v>89.094582886845984</v>
      </c>
      <c r="AA159" s="13">
        <v>951.76993619999996</v>
      </c>
      <c r="AB159" s="13">
        <v>992.29239440000003</v>
      </c>
      <c r="AC159" s="107">
        <v>4.2575896399699786</v>
      </c>
      <c r="AD159" s="108">
        <v>3.5887382212855616</v>
      </c>
    </row>
    <row r="160" spans="1:30" s="27" customFormat="1">
      <c r="A160" s="9"/>
      <c r="B160" s="116" t="s">
        <v>4</v>
      </c>
      <c r="C160" s="13">
        <v>580.77694489500004</v>
      </c>
      <c r="D160" s="13">
        <v>746.73504290800008</v>
      </c>
      <c r="E160" s="107">
        <v>28.575186992487101</v>
      </c>
      <c r="F160" s="13">
        <v>2748.0865863000008</v>
      </c>
      <c r="G160" s="13">
        <v>4136.3638234379996</v>
      </c>
      <c r="H160" s="107">
        <v>50.517958351784067</v>
      </c>
      <c r="I160" s="108">
        <v>6.5112200724504312</v>
      </c>
      <c r="J160" s="14">
        <v>66708</v>
      </c>
      <c r="K160" s="14">
        <v>69186</v>
      </c>
      <c r="L160" s="107">
        <v>3.7146968879294833</v>
      </c>
      <c r="M160" s="14">
        <v>339143</v>
      </c>
      <c r="N160" s="14">
        <v>435256</v>
      </c>
      <c r="O160" s="107">
        <v>28.339962788558221</v>
      </c>
      <c r="P160" s="108">
        <v>2.4890109038619141</v>
      </c>
      <c r="Q160" s="118">
        <v>0</v>
      </c>
      <c r="R160" s="118">
        <v>0</v>
      </c>
      <c r="S160" s="113" t="s">
        <v>57</v>
      </c>
      <c r="T160" s="14">
        <v>0</v>
      </c>
      <c r="U160" s="14">
        <v>0</v>
      </c>
      <c r="V160" s="113" t="s">
        <v>57</v>
      </c>
      <c r="W160" s="113" t="s">
        <v>57</v>
      </c>
      <c r="X160" s="13">
        <v>54134.988145399984</v>
      </c>
      <c r="Y160" s="13">
        <v>51914.482113699989</v>
      </c>
      <c r="Z160" s="107">
        <v>-4.1017946207653848</v>
      </c>
      <c r="AA160" s="13">
        <v>193057.5771804</v>
      </c>
      <c r="AB160" s="13">
        <v>292587.64707560005</v>
      </c>
      <c r="AC160" s="107">
        <v>51.554604252696876</v>
      </c>
      <c r="AD160" s="108">
        <v>19.999163478638661</v>
      </c>
    </row>
    <row r="161" spans="1:33" s="27" customFormat="1">
      <c r="A161" s="9"/>
      <c r="B161" s="116" t="s">
        <v>5</v>
      </c>
      <c r="C161" s="13">
        <v>12.6691603187799</v>
      </c>
      <c r="D161" s="13">
        <v>23.124021173885726</v>
      </c>
      <c r="E161" s="107">
        <v>82.522129265411962</v>
      </c>
      <c r="F161" s="13">
        <v>60.867848315579906</v>
      </c>
      <c r="G161" s="13">
        <v>162.69406214467568</v>
      </c>
      <c r="H161" s="107">
        <v>167.29064135988531</v>
      </c>
      <c r="I161" s="108">
        <v>9.964657664302326E-2</v>
      </c>
      <c r="J161" s="14">
        <v>0</v>
      </c>
      <c r="K161" s="14">
        <v>0</v>
      </c>
      <c r="L161" s="113" t="s">
        <v>57</v>
      </c>
      <c r="M161" s="14">
        <v>2</v>
      </c>
      <c r="N161" s="14">
        <v>7</v>
      </c>
      <c r="O161" s="107">
        <v>250</v>
      </c>
      <c r="P161" s="108">
        <v>0.49504950495049505</v>
      </c>
      <c r="Q161" s="118">
        <v>8890</v>
      </c>
      <c r="R161" s="118">
        <v>20559</v>
      </c>
      <c r="S161" s="107">
        <v>131.25984251968504</v>
      </c>
      <c r="T161" s="14">
        <v>45897</v>
      </c>
      <c r="U161" s="14">
        <v>131498</v>
      </c>
      <c r="V161" s="107">
        <v>186.50674336013248</v>
      </c>
      <c r="W161" s="108">
        <v>0.11334340322299975</v>
      </c>
      <c r="X161" s="13">
        <v>932.61052259999997</v>
      </c>
      <c r="Y161" s="13">
        <v>1925.0083617</v>
      </c>
      <c r="Z161" s="107">
        <v>106.41074865135775</v>
      </c>
      <c r="AA161" s="13">
        <v>4560.8906640999994</v>
      </c>
      <c r="AB161" s="13">
        <v>13044.317071067999</v>
      </c>
      <c r="AC161" s="107">
        <v>186.0037223374666</v>
      </c>
      <c r="AD161" s="108">
        <v>1.1765129611239105</v>
      </c>
    </row>
    <row r="162" spans="1:33" s="27" customFormat="1">
      <c r="A162" s="9"/>
      <c r="B162" s="116" t="s">
        <v>6</v>
      </c>
      <c r="C162" s="13">
        <v>0.61210359800000003</v>
      </c>
      <c r="D162" s="13">
        <v>0.19373426800000004</v>
      </c>
      <c r="E162" s="107">
        <v>-68.349431594094298</v>
      </c>
      <c r="F162" s="13">
        <v>3.1476636400000002</v>
      </c>
      <c r="G162" s="13">
        <v>2.9087796150000003</v>
      </c>
      <c r="H162" s="107">
        <v>-7.5892487991505959</v>
      </c>
      <c r="I162" s="108">
        <v>6.814164017544011E-2</v>
      </c>
      <c r="J162" s="14">
        <v>0</v>
      </c>
      <c r="K162" s="14">
        <v>0</v>
      </c>
      <c r="L162" s="113" t="s">
        <v>57</v>
      </c>
      <c r="M162" s="14">
        <v>12</v>
      </c>
      <c r="N162" s="14">
        <v>8</v>
      </c>
      <c r="O162" s="107">
        <v>-33.333333333333329</v>
      </c>
      <c r="P162" s="108">
        <v>0.18695956999298902</v>
      </c>
      <c r="Q162" s="119">
        <v>0</v>
      </c>
      <c r="R162" s="119">
        <v>0</v>
      </c>
      <c r="S162" s="113" t="s">
        <v>57</v>
      </c>
      <c r="T162" s="14">
        <v>13144</v>
      </c>
      <c r="U162" s="14">
        <v>3917</v>
      </c>
      <c r="V162" s="107">
        <v>-70.199330493000616</v>
      </c>
      <c r="W162" s="108">
        <v>0.12402363446558859</v>
      </c>
      <c r="X162" s="13">
        <v>0</v>
      </c>
      <c r="Y162" s="13">
        <v>0</v>
      </c>
      <c r="Z162" s="113" t="s">
        <v>57</v>
      </c>
      <c r="AA162" s="13">
        <v>0.91269999999999996</v>
      </c>
      <c r="AB162" s="13">
        <v>0</v>
      </c>
      <c r="AC162" s="107">
        <v>-100</v>
      </c>
      <c r="AD162" s="108">
        <v>0</v>
      </c>
    </row>
    <row r="163" spans="1:33" s="27" customFormat="1">
      <c r="A163" s="9"/>
      <c r="B163" s="115" t="s">
        <v>25</v>
      </c>
      <c r="C163" s="13">
        <v>11.612195510999923</v>
      </c>
      <c r="D163" s="13">
        <v>50.391679788069929</v>
      </c>
      <c r="E163" s="107">
        <v>333.95479985102929</v>
      </c>
      <c r="F163" s="13">
        <v>116.06525912905201</v>
      </c>
      <c r="G163" s="13">
        <v>202.72231143106973</v>
      </c>
      <c r="H163" s="107">
        <v>74.662351983951069</v>
      </c>
      <c r="I163" s="108">
        <v>2.9179599753454943</v>
      </c>
      <c r="J163" s="14">
        <v>20</v>
      </c>
      <c r="K163" s="14">
        <v>9</v>
      </c>
      <c r="L163" s="107">
        <v>-55.000000000000007</v>
      </c>
      <c r="M163" s="14">
        <v>176</v>
      </c>
      <c r="N163" s="14">
        <v>207</v>
      </c>
      <c r="O163" s="107">
        <v>17.613636363636363</v>
      </c>
      <c r="P163" s="108">
        <v>0.86854361599462937</v>
      </c>
      <c r="Q163" s="118">
        <v>53477</v>
      </c>
      <c r="R163" s="118">
        <v>307859</v>
      </c>
      <c r="S163" s="107">
        <v>475.68487387100998</v>
      </c>
      <c r="T163" s="14">
        <v>634752</v>
      </c>
      <c r="U163" s="14">
        <v>893328</v>
      </c>
      <c r="V163" s="107">
        <v>40.736539624924376</v>
      </c>
      <c r="W163" s="108">
        <v>1.5647035521808512</v>
      </c>
      <c r="X163" s="13">
        <v>5896.0862999400006</v>
      </c>
      <c r="Y163" s="13">
        <v>45917.964411454006</v>
      </c>
      <c r="Z163" s="107">
        <v>678.7871831509874</v>
      </c>
      <c r="AA163" s="13">
        <v>55070.980501881</v>
      </c>
      <c r="AB163" s="13">
        <v>133614.70539599095</v>
      </c>
      <c r="AC163" s="107">
        <v>142.62271014300757</v>
      </c>
      <c r="AD163" s="108">
        <v>6.6710220505404356</v>
      </c>
    </row>
    <row r="164" spans="1:33" s="27" customFormat="1">
      <c r="A164" s="9"/>
      <c r="B164" s="115"/>
      <c r="C164" s="13"/>
      <c r="D164" s="13"/>
      <c r="E164" s="107"/>
      <c r="F164" s="13"/>
      <c r="G164" s="13"/>
      <c r="H164" s="107"/>
      <c r="I164" s="108"/>
      <c r="J164" s="14"/>
      <c r="K164" s="14"/>
      <c r="L164" s="107"/>
      <c r="M164" s="14"/>
      <c r="N164" s="14"/>
      <c r="O164" s="107"/>
      <c r="P164" s="108"/>
      <c r="Q164" s="118"/>
      <c r="R164" s="118"/>
      <c r="S164" s="107"/>
      <c r="T164" s="14"/>
      <c r="U164" s="14"/>
      <c r="V164" s="107"/>
      <c r="W164" s="108"/>
      <c r="X164" s="13"/>
      <c r="Y164" s="13"/>
      <c r="Z164" s="107"/>
      <c r="AA164" s="13"/>
      <c r="AB164" s="13"/>
      <c r="AC164" s="107"/>
      <c r="AD164" s="108"/>
    </row>
    <row r="165" spans="1:33" s="26" customFormat="1" ht="15">
      <c r="A165" s="22"/>
      <c r="B165" s="114" t="s">
        <v>10</v>
      </c>
      <c r="C165" s="124">
        <v>13032.326532449606</v>
      </c>
      <c r="D165" s="124">
        <v>14979.787891311909</v>
      </c>
      <c r="E165" s="105">
        <v>14.943313106936488</v>
      </c>
      <c r="F165" s="124">
        <v>79216.843758175557</v>
      </c>
      <c r="G165" s="124">
        <v>93188.831456351443</v>
      </c>
      <c r="H165" s="105">
        <v>17.637647544792404</v>
      </c>
      <c r="I165" s="106">
        <v>34.618158859494088</v>
      </c>
      <c r="J165" s="125">
        <v>834543</v>
      </c>
      <c r="K165" s="125">
        <v>884001</v>
      </c>
      <c r="L165" s="105">
        <v>5.9263572997436915</v>
      </c>
      <c r="M165" s="125">
        <v>4960078</v>
      </c>
      <c r="N165" s="125">
        <v>5473629</v>
      </c>
      <c r="O165" s="105">
        <v>10.353687986358279</v>
      </c>
      <c r="P165" s="106">
        <v>29.764075707888153</v>
      </c>
      <c r="Q165" s="125">
        <v>17783817</v>
      </c>
      <c r="R165" s="125">
        <v>22552786</v>
      </c>
      <c r="S165" s="105">
        <v>26.816340946378386</v>
      </c>
      <c r="T165" s="125">
        <v>119334897</v>
      </c>
      <c r="U165" s="125">
        <v>156917390.69</v>
      </c>
      <c r="V165" s="105">
        <v>31.493297128332877</v>
      </c>
      <c r="W165" s="106">
        <v>89.022009773458606</v>
      </c>
      <c r="X165" s="124">
        <v>522216.2578321707</v>
      </c>
      <c r="Y165" s="124">
        <v>551527.42863450025</v>
      </c>
      <c r="Z165" s="105">
        <v>5.6128414929106905</v>
      </c>
      <c r="AA165" s="124">
        <v>3332432.0470515601</v>
      </c>
      <c r="AB165" s="124">
        <v>3999287.6812263788</v>
      </c>
      <c r="AC165" s="105">
        <v>20.011079738740158</v>
      </c>
      <c r="AD165" s="106">
        <v>84.374323728110355</v>
      </c>
    </row>
    <row r="166" spans="1:33">
      <c r="A166" s="8"/>
      <c r="B166" s="115" t="s">
        <v>3</v>
      </c>
      <c r="C166" s="122">
        <v>1828.8974736280009</v>
      </c>
      <c r="D166" s="122">
        <v>2183.381903445596</v>
      </c>
      <c r="E166" s="107">
        <v>19.382411257554043</v>
      </c>
      <c r="F166" s="122">
        <v>11773.817683584733</v>
      </c>
      <c r="G166" s="122">
        <v>13987.690351974092</v>
      </c>
      <c r="H166" s="107">
        <v>18.803354424928621</v>
      </c>
      <c r="I166" s="108">
        <v>44.865886682081239</v>
      </c>
      <c r="J166" s="123">
        <v>28662</v>
      </c>
      <c r="K166" s="123">
        <v>26562</v>
      </c>
      <c r="L166" s="107">
        <v>-7.3267741260205144</v>
      </c>
      <c r="M166" s="123">
        <v>185472</v>
      </c>
      <c r="N166" s="123">
        <v>185246</v>
      </c>
      <c r="O166" s="107">
        <v>-0.1218512767425811</v>
      </c>
      <c r="P166" s="108">
        <v>21.209293592193436</v>
      </c>
      <c r="Q166" s="123">
        <v>0</v>
      </c>
      <c r="R166" s="123">
        <v>0</v>
      </c>
      <c r="S166" s="113" t="s">
        <v>57</v>
      </c>
      <c r="T166" s="123">
        <v>0</v>
      </c>
      <c r="U166" s="123">
        <v>0</v>
      </c>
      <c r="V166" s="113" t="s">
        <v>57</v>
      </c>
      <c r="W166" s="113" t="s">
        <v>57</v>
      </c>
      <c r="X166" s="122">
        <v>2628.1221614079991</v>
      </c>
      <c r="Y166" s="122">
        <v>2266.260659606</v>
      </c>
      <c r="Z166" s="107">
        <v>-13.768823501268837</v>
      </c>
      <c r="AA166" s="122">
        <v>17133.871367832999</v>
      </c>
      <c r="AB166" s="122">
        <v>15255.701386384999</v>
      </c>
      <c r="AC166" s="107">
        <v>-10.961737374625457</v>
      </c>
      <c r="AD166" s="108">
        <v>55.173977919021908</v>
      </c>
    </row>
    <row r="167" spans="1:33">
      <c r="A167" s="8"/>
      <c r="B167" s="115" t="s">
        <v>4</v>
      </c>
      <c r="C167" s="122">
        <v>6807.7377666569282</v>
      </c>
      <c r="D167" s="122">
        <v>7884.5931858622816</v>
      </c>
      <c r="E167" s="107">
        <v>15.818109570547753</v>
      </c>
      <c r="F167" s="122">
        <v>35388.882471570949</v>
      </c>
      <c r="G167" s="122">
        <v>41954.764470089205</v>
      </c>
      <c r="H167" s="107">
        <v>18.553516076109059</v>
      </c>
      <c r="I167" s="108">
        <v>66.042716795042509</v>
      </c>
      <c r="J167" s="123">
        <v>805577</v>
      </c>
      <c r="K167" s="123">
        <v>857009</v>
      </c>
      <c r="L167" s="107">
        <v>6.3844921093824674</v>
      </c>
      <c r="M167" s="123">
        <v>4771439</v>
      </c>
      <c r="N167" s="123">
        <v>5284437</v>
      </c>
      <c r="O167" s="107">
        <v>10.751431591182451</v>
      </c>
      <c r="P167" s="108">
        <v>30.21904652381895</v>
      </c>
      <c r="Q167" s="123">
        <v>0</v>
      </c>
      <c r="R167" s="123">
        <v>0</v>
      </c>
      <c r="S167" s="113" t="s">
        <v>57</v>
      </c>
      <c r="T167" s="123">
        <v>0</v>
      </c>
      <c r="U167" s="123">
        <v>0</v>
      </c>
      <c r="V167" s="113" t="s">
        <v>57</v>
      </c>
      <c r="W167" s="113" t="s">
        <v>57</v>
      </c>
      <c r="X167" s="122">
        <v>187876.52157588696</v>
      </c>
      <c r="Y167" s="122">
        <v>178172.29495732195</v>
      </c>
      <c r="Z167" s="107">
        <v>-5.1652151834444533</v>
      </c>
      <c r="AA167" s="122">
        <v>993571.98190538667</v>
      </c>
      <c r="AB167" s="122">
        <v>1048182.5031916116</v>
      </c>
      <c r="AC167" s="107">
        <v>5.4963829778590974</v>
      </c>
      <c r="AD167" s="108">
        <v>71.646132180560855</v>
      </c>
    </row>
    <row r="168" spans="1:33">
      <c r="A168" s="8"/>
      <c r="B168" s="115" t="s">
        <v>5</v>
      </c>
      <c r="C168" s="122">
        <v>3807.7834656666828</v>
      </c>
      <c r="D168" s="122">
        <v>4245.1410504853839</v>
      </c>
      <c r="E168" s="107">
        <v>11.485883815668249</v>
      </c>
      <c r="F168" s="122">
        <v>27071.866044283375</v>
      </c>
      <c r="G168" s="122">
        <v>30717.894713845228</v>
      </c>
      <c r="H168" s="107">
        <v>13.467962140466359</v>
      </c>
      <c r="I168" s="108">
        <v>18.814042808726253</v>
      </c>
      <c r="J168" s="123">
        <v>92</v>
      </c>
      <c r="K168" s="123">
        <v>98</v>
      </c>
      <c r="L168" s="107">
        <v>6.5217391304347823</v>
      </c>
      <c r="M168" s="123">
        <v>762</v>
      </c>
      <c r="N168" s="123">
        <v>791</v>
      </c>
      <c r="O168" s="107">
        <v>3.8057742782152229</v>
      </c>
      <c r="P168" s="108">
        <v>55.940594059405946</v>
      </c>
      <c r="Q168" s="123">
        <v>13387076</v>
      </c>
      <c r="R168" s="123">
        <v>16444536</v>
      </c>
      <c r="S168" s="107">
        <v>22.838893272884984</v>
      </c>
      <c r="T168" s="123">
        <v>83955395</v>
      </c>
      <c r="U168" s="123">
        <v>115960550.69</v>
      </c>
      <c r="V168" s="107">
        <v>38.121618854869297</v>
      </c>
      <c r="W168" s="108">
        <v>99.951052143893989</v>
      </c>
      <c r="X168" s="122">
        <v>134873.87813907801</v>
      </c>
      <c r="Y168" s="122">
        <v>151413.30859822797</v>
      </c>
      <c r="Z168" s="107">
        <v>12.262886399763035</v>
      </c>
      <c r="AA168" s="122">
        <v>912906.16290649038</v>
      </c>
      <c r="AB168" s="122">
        <v>1107888.3890856039</v>
      </c>
      <c r="AC168" s="107">
        <v>21.358408355830726</v>
      </c>
      <c r="AD168" s="108">
        <v>99.924361094297112</v>
      </c>
    </row>
    <row r="169" spans="1:33">
      <c r="A169" s="8"/>
      <c r="B169" s="115" t="s">
        <v>6</v>
      </c>
      <c r="C169" s="122">
        <v>114.16707955800001</v>
      </c>
      <c r="D169" s="122">
        <v>9.2906235580000054</v>
      </c>
      <c r="E169" s="107">
        <v>-91.862256971126158</v>
      </c>
      <c r="F169" s="122">
        <v>275.88264062066008</v>
      </c>
      <c r="G169" s="122">
        <v>109.80458272235784</v>
      </c>
      <c r="H169" s="107">
        <v>-60.198806827668562</v>
      </c>
      <c r="I169" s="108">
        <v>2.5723036310130545</v>
      </c>
      <c r="J169" s="123">
        <v>13</v>
      </c>
      <c r="K169" s="123">
        <v>18</v>
      </c>
      <c r="L169" s="107">
        <v>38.461538461538467</v>
      </c>
      <c r="M169" s="123">
        <v>153</v>
      </c>
      <c r="N169" s="123">
        <v>190</v>
      </c>
      <c r="O169" s="107">
        <v>24.183006535947712</v>
      </c>
      <c r="P169" s="108">
        <v>4.440289787333489</v>
      </c>
      <c r="Q169" s="123">
        <v>84773</v>
      </c>
      <c r="R169" s="123">
        <v>54919</v>
      </c>
      <c r="S169" s="107">
        <v>-35.21640144857443</v>
      </c>
      <c r="T169" s="123">
        <v>1310715</v>
      </c>
      <c r="U169" s="123">
        <v>899018</v>
      </c>
      <c r="V169" s="107">
        <v>-31.410108223374266</v>
      </c>
      <c r="W169" s="108">
        <v>28.465529693639141</v>
      </c>
      <c r="X169" s="122">
        <v>10477.830222500001</v>
      </c>
      <c r="Y169" s="122">
        <v>6322.2146091000004</v>
      </c>
      <c r="Z169" s="107">
        <v>-39.661032152212847</v>
      </c>
      <c r="AA169" s="122">
        <v>168253.48520559995</v>
      </c>
      <c r="AB169" s="122">
        <v>121275.74575807828</v>
      </c>
      <c r="AC169" s="107">
        <v>-27.920812094986619</v>
      </c>
      <c r="AD169" s="108">
        <v>88.107104715706157</v>
      </c>
    </row>
    <row r="170" spans="1:33">
      <c r="A170" s="8"/>
      <c r="B170" s="115" t="s">
        <v>25</v>
      </c>
      <c r="C170" s="122">
        <v>473.74074693999427</v>
      </c>
      <c r="D170" s="122">
        <v>657.38112796064695</v>
      </c>
      <c r="E170" s="107">
        <v>38.763898230589241</v>
      </c>
      <c r="F170" s="122">
        <v>4706.3949181158378</v>
      </c>
      <c r="G170" s="122">
        <v>6418.6773377205627</v>
      </c>
      <c r="H170" s="107">
        <v>36.382038681323017</v>
      </c>
      <c r="I170" s="108">
        <v>92.389650817957545</v>
      </c>
      <c r="J170" s="123">
        <v>199</v>
      </c>
      <c r="K170" s="123">
        <v>314</v>
      </c>
      <c r="L170" s="107">
        <v>57.788944723618087</v>
      </c>
      <c r="M170" s="123">
        <v>2252</v>
      </c>
      <c r="N170" s="123">
        <v>2965</v>
      </c>
      <c r="O170" s="107">
        <v>31.660746003552397</v>
      </c>
      <c r="P170" s="108">
        <v>12.440733436831284</v>
      </c>
      <c r="Q170" s="123">
        <v>4311968</v>
      </c>
      <c r="R170" s="123">
        <v>6053331</v>
      </c>
      <c r="S170" s="107">
        <v>40.384413798989236</v>
      </c>
      <c r="T170" s="123">
        <v>34068787</v>
      </c>
      <c r="U170" s="123">
        <v>40057822</v>
      </c>
      <c r="V170" s="107">
        <v>17.57924342888991</v>
      </c>
      <c r="W170" s="108">
        <v>70.163049155548975</v>
      </c>
      <c r="X170" s="122">
        <v>186359.9057332977</v>
      </c>
      <c r="Y170" s="122">
        <v>213353.34981024437</v>
      </c>
      <c r="Z170" s="107">
        <v>14.484577018179746</v>
      </c>
      <c r="AA170" s="122">
        <v>1240566.5456662502</v>
      </c>
      <c r="AB170" s="122">
        <v>1706685.3418047</v>
      </c>
      <c r="AC170" s="107">
        <v>37.5730586776479</v>
      </c>
      <c r="AD170" s="108">
        <v>85.210198344342615</v>
      </c>
    </row>
    <row r="171" spans="1:33">
      <c r="A171" s="8"/>
      <c r="B171" s="115"/>
      <c r="C171" s="13"/>
      <c r="D171" s="13"/>
      <c r="E171" s="107"/>
      <c r="F171" s="13"/>
      <c r="G171" s="13"/>
      <c r="H171" s="107"/>
      <c r="I171" s="108"/>
      <c r="J171" s="14"/>
      <c r="K171" s="14"/>
      <c r="L171" s="107"/>
      <c r="M171" s="14"/>
      <c r="N171" s="14"/>
      <c r="O171" s="107"/>
      <c r="P171" s="108"/>
      <c r="Q171" s="14"/>
      <c r="R171" s="14"/>
      <c r="S171" s="107"/>
      <c r="T171" s="14"/>
      <c r="U171" s="14"/>
      <c r="V171" s="107"/>
      <c r="W171" s="108"/>
      <c r="X171" s="13"/>
      <c r="Y171" s="13"/>
      <c r="Z171" s="107"/>
      <c r="AA171" s="13"/>
      <c r="AB171" s="13"/>
      <c r="AC171" s="107"/>
      <c r="AD171" s="108"/>
    </row>
    <row r="172" spans="1:33" s="25" customFormat="1" ht="15">
      <c r="A172" s="17">
        <v>24</v>
      </c>
      <c r="B172" s="114" t="s">
        <v>52</v>
      </c>
      <c r="C172" s="124">
        <v>11434.128691031019</v>
      </c>
      <c r="D172" s="124">
        <v>11858.501871610981</v>
      </c>
      <c r="E172" s="105">
        <v>3.7114605935198353</v>
      </c>
      <c r="F172" s="124">
        <v>126015.01425632302</v>
      </c>
      <c r="G172" s="124">
        <v>176001.77407116999</v>
      </c>
      <c r="H172" s="105">
        <v>39.66730481271901</v>
      </c>
      <c r="I172" s="106">
        <v>65.381841140505898</v>
      </c>
      <c r="J172" s="125">
        <v>2147889</v>
      </c>
      <c r="K172" s="125">
        <v>1870310</v>
      </c>
      <c r="L172" s="105">
        <v>-12.923340079492004</v>
      </c>
      <c r="M172" s="125">
        <v>12673354</v>
      </c>
      <c r="N172" s="125">
        <v>12916423</v>
      </c>
      <c r="O172" s="105">
        <v>1.917953211123117</v>
      </c>
      <c r="P172" s="106">
        <v>70.235924292111847</v>
      </c>
      <c r="Q172" s="125">
        <v>1396210</v>
      </c>
      <c r="R172" s="125">
        <v>2336487</v>
      </c>
      <c r="S172" s="105">
        <v>67.34495527177144</v>
      </c>
      <c r="T172" s="125">
        <v>16722124</v>
      </c>
      <c r="U172" s="125">
        <v>19350693</v>
      </c>
      <c r="V172" s="105">
        <v>15.719109605932836</v>
      </c>
      <c r="W172" s="106">
        <v>10.977990226541392</v>
      </c>
      <c r="X172" s="124">
        <v>80048.9146741</v>
      </c>
      <c r="Y172" s="124">
        <v>80234.454365999918</v>
      </c>
      <c r="Z172" s="105">
        <v>0.23178289506522121</v>
      </c>
      <c r="AA172" s="124">
        <v>699536.68756909994</v>
      </c>
      <c r="AB172" s="124">
        <v>740646.8207837001</v>
      </c>
      <c r="AC172" s="105">
        <v>5.8767658573360118</v>
      </c>
      <c r="AD172" s="106">
        <v>15.62567627188966</v>
      </c>
      <c r="AF172" s="110"/>
      <c r="AG172" s="110"/>
    </row>
    <row r="173" spans="1:33">
      <c r="A173" s="8"/>
      <c r="B173" s="115" t="s">
        <v>3</v>
      </c>
      <c r="C173" s="13">
        <v>2072.4582603999997</v>
      </c>
      <c r="D173" s="13">
        <v>2370.0608180000008</v>
      </c>
      <c r="E173" s="107">
        <v>14.359881850771828</v>
      </c>
      <c r="F173" s="13">
        <v>16671.2672795</v>
      </c>
      <c r="G173" s="13">
        <v>17188.981695300001</v>
      </c>
      <c r="H173" s="107">
        <v>3.105429282131503</v>
      </c>
      <c r="I173" s="107">
        <v>55.134113317918768</v>
      </c>
      <c r="J173" s="14">
        <v>88558</v>
      </c>
      <c r="K173" s="14">
        <v>95223</v>
      </c>
      <c r="L173" s="107">
        <v>7.5261410600962089</v>
      </c>
      <c r="M173" s="14">
        <v>646388</v>
      </c>
      <c r="N173" s="14">
        <v>688173</v>
      </c>
      <c r="O173" s="107">
        <v>6.4643836209830621</v>
      </c>
      <c r="P173" s="107">
        <v>78.790706407806567</v>
      </c>
      <c r="Q173" s="118">
        <v>0</v>
      </c>
      <c r="R173" s="118">
        <v>0</v>
      </c>
      <c r="S173" s="113" t="s">
        <v>57</v>
      </c>
      <c r="T173" s="14">
        <v>0</v>
      </c>
      <c r="U173" s="14">
        <v>0</v>
      </c>
      <c r="V173" s="113" t="s">
        <v>57</v>
      </c>
      <c r="W173" s="113" t="s">
        <v>57</v>
      </c>
      <c r="X173" s="13">
        <v>1772.3851999999997</v>
      </c>
      <c r="Y173" s="13">
        <v>1749.0581000000002</v>
      </c>
      <c r="Z173" s="107">
        <v>-1.3161416604020122</v>
      </c>
      <c r="AA173" s="13">
        <v>13127.781599999998</v>
      </c>
      <c r="AB173" s="13">
        <v>12394.4735</v>
      </c>
      <c r="AC173" s="107">
        <v>-5.5859255001621788</v>
      </c>
      <c r="AD173" s="107">
        <v>44.826022080978099</v>
      </c>
      <c r="AF173" s="110"/>
      <c r="AG173" s="110"/>
    </row>
    <row r="174" spans="1:33">
      <c r="A174" s="8"/>
      <c r="B174" s="115" t="s">
        <v>4</v>
      </c>
      <c r="C174" s="13">
        <v>2938.5010625</v>
      </c>
      <c r="D174" s="13">
        <v>3005.1321706999988</v>
      </c>
      <c r="E174" s="107">
        <v>2.2675203031341029</v>
      </c>
      <c r="F174" s="13">
        <v>19154.582655600003</v>
      </c>
      <c r="G174" s="13">
        <v>21571.944463299998</v>
      </c>
      <c r="H174" s="107">
        <v>12.620279184173505</v>
      </c>
      <c r="I174" s="107">
        <v>33.957283204957484</v>
      </c>
      <c r="J174" s="14">
        <v>2053881</v>
      </c>
      <c r="K174" s="14">
        <v>1771277</v>
      </c>
      <c r="L174" s="107">
        <v>-13.759511870454034</v>
      </c>
      <c r="M174" s="14">
        <v>12001796</v>
      </c>
      <c r="N174" s="14">
        <v>12202670</v>
      </c>
      <c r="O174" s="107">
        <v>1.6736995029743882</v>
      </c>
      <c r="P174" s="107">
        <v>69.780953476181054</v>
      </c>
      <c r="Q174" s="118">
        <v>0</v>
      </c>
      <c r="R174" s="118">
        <v>0</v>
      </c>
      <c r="S174" s="113" t="s">
        <v>57</v>
      </c>
      <c r="T174" s="14">
        <v>0</v>
      </c>
      <c r="U174" s="14">
        <v>0</v>
      </c>
      <c r="V174" s="113" t="s">
        <v>57</v>
      </c>
      <c r="W174" s="113" t="s">
        <v>57</v>
      </c>
      <c r="X174" s="13">
        <v>67368.15039999997</v>
      </c>
      <c r="Y174" s="13">
        <v>62192.524699999922</v>
      </c>
      <c r="Z174" s="107">
        <v>-7.6826002632841321</v>
      </c>
      <c r="AA174" s="13">
        <v>377218.33600000001</v>
      </c>
      <c r="AB174" s="13">
        <v>414816.92369999998</v>
      </c>
      <c r="AC174" s="107">
        <v>9.9673277016947495</v>
      </c>
      <c r="AD174" s="107">
        <v>28.353867819439159</v>
      </c>
      <c r="AF174" s="110"/>
      <c r="AG174" s="110"/>
    </row>
    <row r="175" spans="1:33">
      <c r="A175" s="8"/>
      <c r="B175" s="115" t="s">
        <v>5</v>
      </c>
      <c r="C175" s="13">
        <v>6017.7946210850178</v>
      </c>
      <c r="D175" s="13">
        <v>5966.8709845959811</v>
      </c>
      <c r="E175" s="107">
        <v>-0.84621758792849999</v>
      </c>
      <c r="F175" s="13">
        <v>87331.598965713012</v>
      </c>
      <c r="G175" s="13">
        <v>132553.20563465499</v>
      </c>
      <c r="H175" s="107">
        <v>51.781493989015701</v>
      </c>
      <c r="I175" s="107">
        <v>81.185957191273744</v>
      </c>
      <c r="J175" s="14">
        <v>183</v>
      </c>
      <c r="K175" s="14">
        <v>26</v>
      </c>
      <c r="L175" s="107">
        <v>-85.792349726775953</v>
      </c>
      <c r="M175" s="14">
        <v>364</v>
      </c>
      <c r="N175" s="14">
        <v>623</v>
      </c>
      <c r="O175" s="107">
        <v>71.15384615384616</v>
      </c>
      <c r="P175" s="107">
        <v>44.059405940594061</v>
      </c>
      <c r="Q175" s="14">
        <v>12354</v>
      </c>
      <c r="R175" s="14">
        <v>3570</v>
      </c>
      <c r="S175" s="107">
        <v>-71.102476930548804</v>
      </c>
      <c r="T175" s="14">
        <v>38416</v>
      </c>
      <c r="U175" s="14">
        <v>56788</v>
      </c>
      <c r="V175" s="107">
        <v>47.823823406913782</v>
      </c>
      <c r="W175" s="107">
        <v>4.8947856106007014E-2</v>
      </c>
      <c r="X175" s="13">
        <v>163.96659410000021</v>
      </c>
      <c r="Y175" s="13">
        <v>78.079859900000017</v>
      </c>
      <c r="Z175" s="107">
        <v>-52.380629524828358</v>
      </c>
      <c r="AA175" s="13">
        <v>629.8335125000001</v>
      </c>
      <c r="AB175" s="13">
        <v>838.62898369999994</v>
      </c>
      <c r="AC175" s="107">
        <v>33.150898936963088</v>
      </c>
      <c r="AD175" s="107">
        <v>7.5638905702898565E-2</v>
      </c>
      <c r="AF175" s="110"/>
      <c r="AG175" s="110"/>
    </row>
    <row r="176" spans="1:33">
      <c r="A176" s="8"/>
      <c r="B176" s="115" t="s">
        <v>6</v>
      </c>
      <c r="C176" s="13">
        <v>313.19721724300007</v>
      </c>
      <c r="D176" s="13">
        <v>440.49656920600029</v>
      </c>
      <c r="E176" s="107">
        <v>40.645109520316261</v>
      </c>
      <c r="F176" s="13">
        <v>1908.976032561</v>
      </c>
      <c r="G176" s="13">
        <v>4158.9209828949997</v>
      </c>
      <c r="H176" s="107">
        <v>117.86135142386101</v>
      </c>
      <c r="I176" s="107">
        <v>97.427696368986943</v>
      </c>
      <c r="J176" s="14">
        <v>729</v>
      </c>
      <c r="K176" s="14">
        <v>454</v>
      </c>
      <c r="L176" s="107">
        <v>-37.722908093278463</v>
      </c>
      <c r="M176" s="14">
        <v>5077</v>
      </c>
      <c r="N176" s="14">
        <v>4089</v>
      </c>
      <c r="O176" s="107">
        <v>-19.460311207405947</v>
      </c>
      <c r="P176" s="107">
        <v>95.559710212666516</v>
      </c>
      <c r="Q176" s="118">
        <v>262853</v>
      </c>
      <c r="R176" s="118">
        <v>279675</v>
      </c>
      <c r="S176" s="107">
        <v>6.399774779059018</v>
      </c>
      <c r="T176" s="14">
        <v>1650973</v>
      </c>
      <c r="U176" s="14">
        <v>2259251</v>
      </c>
      <c r="V176" s="107">
        <v>36.843606770068313</v>
      </c>
      <c r="W176" s="107">
        <v>71.534470306360859</v>
      </c>
      <c r="X176" s="13">
        <v>2080.1962056000002</v>
      </c>
      <c r="Y176" s="13">
        <v>1717.0838473000006</v>
      </c>
      <c r="Z176" s="107">
        <v>-17.455678330845988</v>
      </c>
      <c r="AA176" s="13">
        <v>12925.041105799999</v>
      </c>
      <c r="AB176" s="13">
        <v>16370.073100000001</v>
      </c>
      <c r="AC176" s="107">
        <v>26.653934529106248</v>
      </c>
      <c r="AD176" s="107">
        <v>11.892895284293816</v>
      </c>
      <c r="AF176" s="110"/>
      <c r="AG176" s="110"/>
    </row>
    <row r="177" spans="1:33">
      <c r="A177" s="8"/>
      <c r="B177" s="115" t="s">
        <v>25</v>
      </c>
      <c r="C177" s="13">
        <v>92.177529802999814</v>
      </c>
      <c r="D177" s="13">
        <v>75.941329108999994</v>
      </c>
      <c r="E177" s="107">
        <v>-17.614054888105095</v>
      </c>
      <c r="F177" s="13">
        <v>948.58932294899989</v>
      </c>
      <c r="G177" s="13">
        <v>528.72129502000007</v>
      </c>
      <c r="H177" s="107">
        <v>-44.262360725682939</v>
      </c>
      <c r="I177" s="107">
        <v>7.6103491820424543</v>
      </c>
      <c r="J177" s="14">
        <v>4538</v>
      </c>
      <c r="K177" s="14">
        <v>3330</v>
      </c>
      <c r="L177" s="107">
        <v>-26.619656236227414</v>
      </c>
      <c r="M177" s="14">
        <v>19729</v>
      </c>
      <c r="N177" s="14">
        <v>20868</v>
      </c>
      <c r="O177" s="107">
        <v>5.7732272289523037</v>
      </c>
      <c r="P177" s="107">
        <v>87.55926656316872</v>
      </c>
      <c r="Q177" s="118">
        <v>1121003</v>
      </c>
      <c r="R177" s="118">
        <v>2053242</v>
      </c>
      <c r="S177" s="107">
        <v>83.161151219042225</v>
      </c>
      <c r="T177" s="14">
        <v>15032735</v>
      </c>
      <c r="U177" s="14">
        <v>17034654</v>
      </c>
      <c r="V177" s="107">
        <v>13.317064393139372</v>
      </c>
      <c r="W177" s="107">
        <v>29.836950844451028</v>
      </c>
      <c r="X177" s="13">
        <v>8664.2162744000234</v>
      </c>
      <c r="Y177" s="13">
        <v>14497.707858800008</v>
      </c>
      <c r="Z177" s="107">
        <v>67.328554593403652</v>
      </c>
      <c r="AA177" s="13">
        <v>295635.6953508</v>
      </c>
      <c r="AB177" s="13">
        <v>296226.72150000004</v>
      </c>
      <c r="AC177" s="107">
        <v>0.19991704604504329</v>
      </c>
      <c r="AD177" s="107">
        <v>14.789801655657387</v>
      </c>
      <c r="AF177" s="110"/>
      <c r="AG177" s="110"/>
    </row>
    <row r="178" spans="1:33">
      <c r="A178" s="8"/>
      <c r="B178" s="115"/>
      <c r="C178" s="13"/>
      <c r="D178" s="13"/>
      <c r="E178" s="107"/>
      <c r="F178" s="13"/>
      <c r="G178" s="13"/>
      <c r="H178" s="107"/>
      <c r="I178" s="107"/>
      <c r="J178" s="14"/>
      <c r="K178" s="14"/>
      <c r="L178" s="107"/>
      <c r="M178" s="14"/>
      <c r="N178" s="14"/>
      <c r="O178" s="107"/>
      <c r="P178" s="107"/>
      <c r="Q178" s="118"/>
      <c r="R178" s="118"/>
      <c r="S178" s="107"/>
      <c r="T178" s="14"/>
      <c r="U178" s="14"/>
      <c r="V178" s="107"/>
      <c r="W178" s="107"/>
      <c r="X178" s="13"/>
      <c r="Y178" s="13"/>
      <c r="Z178" s="107"/>
      <c r="AA178" s="13"/>
      <c r="AB178" s="13"/>
      <c r="AC178" s="107"/>
      <c r="AD178" s="107"/>
    </row>
    <row r="179" spans="1:33" s="25" customFormat="1" ht="15">
      <c r="A179" s="22"/>
      <c r="B179" s="114" t="s">
        <v>11</v>
      </c>
      <c r="C179" s="124">
        <v>24466.455223480621</v>
      </c>
      <c r="D179" s="124">
        <v>26838.28976292289</v>
      </c>
      <c r="E179" s="105">
        <v>9.6942303974055175</v>
      </c>
      <c r="F179" s="124">
        <v>205231.85801449855</v>
      </c>
      <c r="G179" s="124">
        <v>269190.60552752146</v>
      </c>
      <c r="H179" s="105">
        <v>31.164141927957679</v>
      </c>
      <c r="I179" s="106">
        <v>100</v>
      </c>
      <c r="J179" s="125">
        <v>2982432</v>
      </c>
      <c r="K179" s="125">
        <v>2754311</v>
      </c>
      <c r="L179" s="105">
        <v>-7.6488248516646813</v>
      </c>
      <c r="M179" s="125">
        <v>17633432</v>
      </c>
      <c r="N179" s="125">
        <v>18390052</v>
      </c>
      <c r="O179" s="105">
        <v>4.2908266524633438</v>
      </c>
      <c r="P179" s="106">
        <v>100</v>
      </c>
      <c r="Q179" s="125">
        <v>19180027</v>
      </c>
      <c r="R179" s="125">
        <v>24889273</v>
      </c>
      <c r="S179" s="105">
        <v>29.766621287863671</v>
      </c>
      <c r="T179" s="125">
        <v>136057021</v>
      </c>
      <c r="U179" s="125">
        <v>176268083.69</v>
      </c>
      <c r="V179" s="105">
        <v>29.55456645636832</v>
      </c>
      <c r="W179" s="106">
        <v>100</v>
      </c>
      <c r="X179" s="124">
        <v>602265.1725062707</v>
      </c>
      <c r="Y179" s="124">
        <v>631761.88300050015</v>
      </c>
      <c r="Z179" s="105">
        <v>4.8976284601484803</v>
      </c>
      <c r="AA179" s="124">
        <v>4031968.7346206601</v>
      </c>
      <c r="AB179" s="124">
        <v>4739934.5020100782</v>
      </c>
      <c r="AC179" s="105">
        <v>17.558810942913368</v>
      </c>
      <c r="AD179" s="106">
        <v>100</v>
      </c>
    </row>
    <row r="180" spans="1:33">
      <c r="A180" s="8"/>
      <c r="B180" s="115" t="s">
        <v>3</v>
      </c>
      <c r="C180" s="122">
        <v>3901.3557340280004</v>
      </c>
      <c r="D180" s="122">
        <v>4553.4427214455973</v>
      </c>
      <c r="E180" s="107">
        <v>16.714368846963414</v>
      </c>
      <c r="F180" s="122">
        <v>28445.084963084733</v>
      </c>
      <c r="G180" s="122">
        <v>31176.672047274093</v>
      </c>
      <c r="H180" s="107">
        <v>9.603019599816065</v>
      </c>
      <c r="I180" s="107">
        <v>100</v>
      </c>
      <c r="J180" s="123">
        <v>117220</v>
      </c>
      <c r="K180" s="123">
        <v>121785</v>
      </c>
      <c r="L180" s="107">
        <v>3.8943866234430984</v>
      </c>
      <c r="M180" s="123">
        <v>831860</v>
      </c>
      <c r="N180" s="123">
        <v>873419</v>
      </c>
      <c r="O180" s="107">
        <v>4.9959127737840507</v>
      </c>
      <c r="P180" s="107">
        <v>100</v>
      </c>
      <c r="Q180" s="123">
        <v>0</v>
      </c>
      <c r="R180" s="123"/>
      <c r="S180" s="113" t="s">
        <v>57</v>
      </c>
      <c r="T180" s="123">
        <v>0</v>
      </c>
      <c r="U180" s="123"/>
      <c r="V180" s="113" t="s">
        <v>57</v>
      </c>
      <c r="W180" s="113" t="s">
        <v>57</v>
      </c>
      <c r="X180" s="122">
        <v>4400.5073614079993</v>
      </c>
      <c r="Y180" s="122">
        <v>4015.3187596059997</v>
      </c>
      <c r="Z180" s="107">
        <v>-8.753277069368508</v>
      </c>
      <c r="AA180" s="122">
        <v>30261.652967832997</v>
      </c>
      <c r="AB180" s="122">
        <v>27650.174886384997</v>
      </c>
      <c r="AC180" s="107">
        <v>-8.6296610572591756</v>
      </c>
      <c r="AD180" s="107">
        <v>100</v>
      </c>
    </row>
    <row r="181" spans="1:33">
      <c r="A181" s="8"/>
      <c r="B181" s="115" t="s">
        <v>4</v>
      </c>
      <c r="C181" s="122">
        <v>9746.2388291569277</v>
      </c>
      <c r="D181" s="122">
        <v>10889.725356562281</v>
      </c>
      <c r="E181" s="107">
        <v>11.732592925842225</v>
      </c>
      <c r="F181" s="122">
        <v>54543.465127170952</v>
      </c>
      <c r="G181" s="122">
        <v>63526.708933389207</v>
      </c>
      <c r="H181" s="107">
        <v>16.469881011911053</v>
      </c>
      <c r="I181" s="107">
        <v>100</v>
      </c>
      <c r="J181" s="123">
        <v>2859458</v>
      </c>
      <c r="K181" s="123">
        <v>2628286</v>
      </c>
      <c r="L181" s="107">
        <v>-8.0844691546439922</v>
      </c>
      <c r="M181" s="123">
        <v>16773235</v>
      </c>
      <c r="N181" s="123">
        <v>17487107</v>
      </c>
      <c r="O181" s="107">
        <v>4.2560185915239375</v>
      </c>
      <c r="P181" s="107">
        <v>100</v>
      </c>
      <c r="Q181" s="123">
        <v>0</v>
      </c>
      <c r="R181" s="123"/>
      <c r="S181" s="113" t="s">
        <v>57</v>
      </c>
      <c r="T181" s="123">
        <v>0</v>
      </c>
      <c r="U181" s="123"/>
      <c r="V181" s="113" t="s">
        <v>57</v>
      </c>
      <c r="W181" s="113" t="s">
        <v>57</v>
      </c>
      <c r="X181" s="122">
        <v>255244.67197588691</v>
      </c>
      <c r="Y181" s="122">
        <v>240364.81965732187</v>
      </c>
      <c r="Z181" s="107">
        <v>-5.8296426731958375</v>
      </c>
      <c r="AA181" s="122">
        <v>1370790.3179053867</v>
      </c>
      <c r="AB181" s="122">
        <v>1462999.4268916114</v>
      </c>
      <c r="AC181" s="107">
        <v>6.7267114292960093</v>
      </c>
      <c r="AD181" s="107">
        <v>100</v>
      </c>
    </row>
    <row r="182" spans="1:33">
      <c r="A182" s="8"/>
      <c r="B182" s="115" t="s">
        <v>5</v>
      </c>
      <c r="C182" s="122">
        <v>9825.5780867517005</v>
      </c>
      <c r="D182" s="122">
        <v>10212.012035081365</v>
      </c>
      <c r="E182" s="107">
        <v>3.9329385499537364</v>
      </c>
      <c r="F182" s="122">
        <v>114403.46500999639</v>
      </c>
      <c r="G182" s="122">
        <v>163271.10034850021</v>
      </c>
      <c r="H182" s="107">
        <v>42.715170676197481</v>
      </c>
      <c r="I182" s="107">
        <v>100</v>
      </c>
      <c r="J182" s="123">
        <v>275</v>
      </c>
      <c r="K182" s="123">
        <v>124</v>
      </c>
      <c r="L182" s="107">
        <v>-54.909090909090907</v>
      </c>
      <c r="M182" s="123">
        <v>1126</v>
      </c>
      <c r="N182" s="123">
        <v>1414</v>
      </c>
      <c r="O182" s="107">
        <v>25.577264653641208</v>
      </c>
      <c r="P182" s="107">
        <v>100</v>
      </c>
      <c r="Q182" s="123">
        <v>13399430</v>
      </c>
      <c r="R182" s="123">
        <v>16448106</v>
      </c>
      <c r="S182" s="107">
        <v>22.752281253754823</v>
      </c>
      <c r="T182" s="123">
        <v>83993811</v>
      </c>
      <c r="U182" s="123">
        <v>116017338.69</v>
      </c>
      <c r="V182" s="107">
        <v>38.126056323364111</v>
      </c>
      <c r="W182" s="107">
        <v>100</v>
      </c>
      <c r="X182" s="122">
        <v>135037.844733178</v>
      </c>
      <c r="Y182" s="122">
        <v>151491.38845812797</v>
      </c>
      <c r="Z182" s="107">
        <v>12.18439449878707</v>
      </c>
      <c r="AA182" s="122">
        <v>913535.99641899043</v>
      </c>
      <c r="AB182" s="122">
        <v>1108727.0180693038</v>
      </c>
      <c r="AC182" s="107">
        <v>21.366538638373441</v>
      </c>
      <c r="AD182" s="107">
        <v>100</v>
      </c>
    </row>
    <row r="183" spans="1:33">
      <c r="A183" s="8"/>
      <c r="B183" s="115" t="s">
        <v>6</v>
      </c>
      <c r="C183" s="122">
        <v>427.36429680100008</v>
      </c>
      <c r="D183" s="122">
        <v>449.78719276400028</v>
      </c>
      <c r="E183" s="107">
        <v>5.2467873734059971</v>
      </c>
      <c r="F183" s="122">
        <v>2184.8586731816599</v>
      </c>
      <c r="G183" s="122">
        <v>4268.7255656173575</v>
      </c>
      <c r="H183" s="107">
        <v>95.377651562290993</v>
      </c>
      <c r="I183" s="107">
        <v>100</v>
      </c>
      <c r="J183" s="123">
        <v>742</v>
      </c>
      <c r="K183" s="123">
        <v>472</v>
      </c>
      <c r="L183" s="107">
        <v>-36.388140161725069</v>
      </c>
      <c r="M183" s="123">
        <v>5230</v>
      </c>
      <c r="N183" s="123">
        <v>4279</v>
      </c>
      <c r="O183" s="107">
        <v>-18.18355640535373</v>
      </c>
      <c r="P183" s="107">
        <v>100</v>
      </c>
      <c r="Q183" s="123">
        <v>347626</v>
      </c>
      <c r="R183" s="123">
        <v>334594</v>
      </c>
      <c r="S183" s="107">
        <v>-3.7488565297187209</v>
      </c>
      <c r="T183" s="123">
        <v>2961688</v>
      </c>
      <c r="U183" s="123">
        <v>3158269</v>
      </c>
      <c r="V183" s="107">
        <v>6.637464851125439</v>
      </c>
      <c r="W183" s="107">
        <v>100</v>
      </c>
      <c r="X183" s="122">
        <v>12558.026428100002</v>
      </c>
      <c r="Y183" s="122">
        <v>8039.2984564000008</v>
      </c>
      <c r="Z183" s="107">
        <v>-35.982787562772103</v>
      </c>
      <c r="AA183" s="122">
        <v>181178.52631139994</v>
      </c>
      <c r="AB183" s="122">
        <v>137645.8188580783</v>
      </c>
      <c r="AC183" s="107">
        <v>-24.027520446048861</v>
      </c>
      <c r="AD183" s="107">
        <v>100</v>
      </c>
    </row>
    <row r="184" spans="1:33">
      <c r="A184" s="8"/>
      <c r="B184" s="115" t="s">
        <v>25</v>
      </c>
      <c r="C184" s="122">
        <v>565.91827674299407</v>
      </c>
      <c r="D184" s="122">
        <v>733.32245706964693</v>
      </c>
      <c r="E184" s="107">
        <v>29.580981425464326</v>
      </c>
      <c r="F184" s="122">
        <v>5654.984241064838</v>
      </c>
      <c r="G184" s="122">
        <v>6947.3986327405628</v>
      </c>
      <c r="H184" s="107">
        <v>22.854429589574988</v>
      </c>
      <c r="I184" s="107">
        <v>100</v>
      </c>
      <c r="J184" s="123">
        <v>4737</v>
      </c>
      <c r="K184" s="123">
        <v>3644</v>
      </c>
      <c r="L184" s="107">
        <v>-23.073675321933713</v>
      </c>
      <c r="M184" s="123">
        <v>21981</v>
      </c>
      <c r="N184" s="123">
        <v>23833</v>
      </c>
      <c r="O184" s="107">
        <v>8.425458350393523</v>
      </c>
      <c r="P184" s="107">
        <v>100</v>
      </c>
      <c r="Q184" s="123">
        <v>5432971</v>
      </c>
      <c r="R184" s="123">
        <v>8106573</v>
      </c>
      <c r="S184" s="107">
        <v>49.210680491392282</v>
      </c>
      <c r="T184" s="123">
        <v>49101522</v>
      </c>
      <c r="U184" s="123">
        <v>57092476</v>
      </c>
      <c r="V184" s="107">
        <v>16.274350925415305</v>
      </c>
      <c r="W184" s="107">
        <v>100</v>
      </c>
      <c r="X184" s="122">
        <v>195024.1220076977</v>
      </c>
      <c r="Y184" s="122">
        <v>227851.05766904436</v>
      </c>
      <c r="Z184" s="107">
        <v>16.832243787797161</v>
      </c>
      <c r="AA184" s="122">
        <v>1536202.2410170501</v>
      </c>
      <c r="AB184" s="122">
        <v>2002912.0633047</v>
      </c>
      <c r="AC184" s="107">
        <v>30.380753902472009</v>
      </c>
      <c r="AD184" s="107">
        <v>100</v>
      </c>
    </row>
    <row r="185" spans="1:33">
      <c r="A185" s="34" t="s">
        <v>63</v>
      </c>
      <c r="N185" s="27"/>
      <c r="O185" s="27"/>
      <c r="P185" s="27"/>
      <c r="Q185" s="27"/>
    </row>
    <row r="186" spans="1:33">
      <c r="A186" s="34" t="s">
        <v>16</v>
      </c>
    </row>
    <row r="187" spans="1:33" hidden="1">
      <c r="AB187" s="24">
        <f>(AB180+AB181)*10000000/(N180+N181)</f>
        <v>811877.39489489375</v>
      </c>
    </row>
    <row r="188" spans="1:33" hidden="1">
      <c r="G188" s="24">
        <f>(G180+G181)*10000000/(N180+N181)</f>
        <v>51579.884465544885</v>
      </c>
      <c r="AB188" s="24">
        <f>(AB182+AB183+AB184)*10000000/(U182+U183+U184)</f>
        <v>184337.67657828235</v>
      </c>
    </row>
    <row r="189" spans="1:33" hidden="1"/>
    <row r="190" spans="1:33" hidden="1"/>
    <row r="191" spans="1:33" ht="15">
      <c r="A191" s="24">
        <v>3</v>
      </c>
      <c r="B191" s="41" t="s">
        <v>66</v>
      </c>
    </row>
    <row r="193" spans="6:8" hidden="1">
      <c r="F193" s="110">
        <f>F182+F183+F184</f>
        <v>122243.30792424289</v>
      </c>
      <c r="G193" s="110">
        <f>G182+G183+G184</f>
        <v>174487.22454685814</v>
      </c>
      <c r="H193" s="24">
        <f>G193/F193*100-100</f>
        <v>42.737649618408597</v>
      </c>
    </row>
    <row r="194" spans="6:8" hidden="1">
      <c r="F194" s="110">
        <f>F180+F181</f>
        <v>82988.550090255681</v>
      </c>
      <c r="G194" s="110">
        <f>G180+G181</f>
        <v>94703.380980663293</v>
      </c>
      <c r="H194" s="24">
        <f>G194/F194*100-100</f>
        <v>14.116201424976026</v>
      </c>
    </row>
    <row r="195" spans="6:8" hidden="1"/>
  </sheetData>
  <mergeCells count="9">
    <mergeCell ref="B1:I1"/>
    <mergeCell ref="R1:W1"/>
    <mergeCell ref="Y1:AD1"/>
    <mergeCell ref="A2:A3"/>
    <mergeCell ref="B2:B3"/>
    <mergeCell ref="C2:I2"/>
    <mergeCell ref="J2:P2"/>
    <mergeCell ref="Q2:W2"/>
    <mergeCell ref="X2:AD2"/>
  </mergeCells>
  <pageMargins left="0.25" right="0.25" top="0.75" bottom="0.75" header="0.3" footer="0.3"/>
  <pageSetup paperSize="9" scale="79" orientation="portrait" r:id="rId1"/>
  <rowBreaks count="2" manualBreakCount="2">
    <brk id="66" max="16383" man="1"/>
    <brk id="122" max="16383" man="1"/>
  </rowBreaks>
  <colBreaks count="3" manualBreakCount="3">
    <brk id="9" max="1048575" man="1"/>
    <brk id="16" max="1048575" man="1"/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1"/>
  <sheetViews>
    <sheetView workbookViewId="0">
      <selection activeCell="E13" sqref="E13"/>
    </sheetView>
  </sheetViews>
  <sheetFormatPr defaultColWidth="9.140625" defaultRowHeight="12.75"/>
  <cols>
    <col min="1" max="1" width="6.42578125" style="24" customWidth="1"/>
    <col min="2" max="2" width="31.5703125" style="24" customWidth="1"/>
    <col min="3" max="4" width="11.7109375" style="24" customWidth="1"/>
    <col min="5" max="5" width="11.85546875" style="24" customWidth="1"/>
    <col min="6" max="26" width="11.7109375" style="24" customWidth="1"/>
    <col min="27" max="28" width="12.7109375" style="24" customWidth="1"/>
    <col min="29" max="30" width="11.7109375" style="24" customWidth="1"/>
    <col min="31" max="16384" width="9.140625" style="24"/>
  </cols>
  <sheetData>
    <row r="1" spans="1:30" ht="15">
      <c r="A1" s="162" t="s">
        <v>72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09"/>
      <c r="P1" s="109"/>
      <c r="Q1" s="109"/>
      <c r="Y1" s="159" t="s">
        <v>73</v>
      </c>
      <c r="Z1" s="159"/>
      <c r="AA1" s="159"/>
      <c r="AB1" s="159"/>
      <c r="AC1" s="159"/>
      <c r="AD1" s="159"/>
    </row>
    <row r="2" spans="1:30" ht="41.25" customHeight="1">
      <c r="A2" s="160" t="s">
        <v>74</v>
      </c>
      <c r="B2" s="160" t="s">
        <v>75</v>
      </c>
      <c r="C2" s="160" t="s">
        <v>76</v>
      </c>
      <c r="D2" s="160"/>
      <c r="E2" s="160"/>
      <c r="F2" s="160"/>
      <c r="G2" s="160"/>
      <c r="H2" s="160"/>
      <c r="I2" s="160"/>
      <c r="J2" s="160" t="s">
        <v>77</v>
      </c>
      <c r="K2" s="160"/>
      <c r="L2" s="160"/>
      <c r="M2" s="160"/>
      <c r="N2" s="160"/>
      <c r="O2" s="160"/>
      <c r="P2" s="160"/>
      <c r="Q2" s="161" t="s">
        <v>78</v>
      </c>
      <c r="R2" s="161"/>
      <c r="S2" s="161"/>
      <c r="T2" s="161"/>
      <c r="U2" s="161"/>
      <c r="V2" s="161"/>
      <c r="W2" s="161"/>
      <c r="X2" s="161" t="s">
        <v>79</v>
      </c>
      <c r="Y2" s="161"/>
      <c r="Z2" s="161"/>
      <c r="AA2" s="161"/>
      <c r="AB2" s="161"/>
      <c r="AC2" s="161"/>
      <c r="AD2" s="161"/>
    </row>
    <row r="3" spans="1:30" s="25" customFormat="1" ht="39.75" customHeight="1">
      <c r="A3" s="160"/>
      <c r="B3" s="160"/>
      <c r="C3" s="135" t="s">
        <v>80</v>
      </c>
      <c r="D3" s="135" t="s">
        <v>81</v>
      </c>
      <c r="E3" s="111" t="s">
        <v>82</v>
      </c>
      <c r="F3" s="101" t="s">
        <v>83</v>
      </c>
      <c r="G3" s="101" t="s">
        <v>84</v>
      </c>
      <c r="H3" s="111" t="s">
        <v>82</v>
      </c>
      <c r="I3" s="111" t="s">
        <v>85</v>
      </c>
      <c r="J3" s="135" t="s">
        <v>80</v>
      </c>
      <c r="K3" s="135" t="s">
        <v>81</v>
      </c>
      <c r="L3" s="111" t="s">
        <v>82</v>
      </c>
      <c r="M3" s="101" t="s">
        <v>83</v>
      </c>
      <c r="N3" s="101" t="s">
        <v>84</v>
      </c>
      <c r="O3" s="111" t="s">
        <v>82</v>
      </c>
      <c r="P3" s="111" t="s">
        <v>85</v>
      </c>
      <c r="Q3" s="135" t="s">
        <v>80</v>
      </c>
      <c r="R3" s="135" t="s">
        <v>81</v>
      </c>
      <c r="S3" s="111" t="s">
        <v>82</v>
      </c>
      <c r="T3" s="101" t="s">
        <v>83</v>
      </c>
      <c r="U3" s="101" t="s">
        <v>84</v>
      </c>
      <c r="V3" s="111" t="s">
        <v>82</v>
      </c>
      <c r="W3" s="111" t="s">
        <v>85</v>
      </c>
      <c r="X3" s="135" t="s">
        <v>80</v>
      </c>
      <c r="Y3" s="135" t="s">
        <v>81</v>
      </c>
      <c r="Z3" s="111" t="s">
        <v>82</v>
      </c>
      <c r="AA3" s="101" t="s">
        <v>83</v>
      </c>
      <c r="AB3" s="101" t="s">
        <v>84</v>
      </c>
      <c r="AC3" s="111" t="s">
        <v>82</v>
      </c>
      <c r="AD3" s="111" t="s">
        <v>85</v>
      </c>
    </row>
    <row r="4" spans="1:30" s="25" customFormat="1" ht="15">
      <c r="A4" s="17">
        <v>1</v>
      </c>
      <c r="B4" s="136" t="s">
        <v>86</v>
      </c>
      <c r="C4" s="12">
        <v>544.20304808456547</v>
      </c>
      <c r="D4" s="12">
        <v>617.12693522456425</v>
      </c>
      <c r="E4" s="105">
        <v>13.400124713867259</v>
      </c>
      <c r="F4" s="12">
        <v>3807.884467045355</v>
      </c>
      <c r="G4" s="12">
        <v>5243.4086312481149</v>
      </c>
      <c r="H4" s="105">
        <v>37.698732107716069</v>
      </c>
      <c r="I4" s="106">
        <v>1.9478423554094053</v>
      </c>
      <c r="J4" s="23">
        <v>24899</v>
      </c>
      <c r="K4" s="23">
        <v>26138</v>
      </c>
      <c r="L4" s="105">
        <v>4.9761034579701997</v>
      </c>
      <c r="M4" s="23">
        <v>152732</v>
      </c>
      <c r="N4" s="23">
        <v>163934</v>
      </c>
      <c r="O4" s="105">
        <v>7.3344158395097292</v>
      </c>
      <c r="P4" s="106">
        <v>0.891427604446143</v>
      </c>
      <c r="Q4" s="23">
        <v>199140</v>
      </c>
      <c r="R4" s="23">
        <v>535602</v>
      </c>
      <c r="S4" s="105">
        <v>168.95751732449534</v>
      </c>
      <c r="T4" s="23">
        <v>1411319</v>
      </c>
      <c r="U4" s="23">
        <v>4043516.6900000004</v>
      </c>
      <c r="V4" s="105">
        <v>186.50621794222286</v>
      </c>
      <c r="W4" s="106">
        <v>2.2939585007977237</v>
      </c>
      <c r="X4" s="12">
        <v>20475.027332972</v>
      </c>
      <c r="Y4" s="12">
        <v>24714.913935700999</v>
      </c>
      <c r="Z4" s="105">
        <v>20.707599231876429</v>
      </c>
      <c r="AA4" s="12">
        <v>143740.78313893799</v>
      </c>
      <c r="AB4" s="12">
        <v>219019.69660502597</v>
      </c>
      <c r="AC4" s="105">
        <v>52.37129770840636</v>
      </c>
      <c r="AD4" s="106">
        <v>4.6207325546828892</v>
      </c>
    </row>
    <row r="5" spans="1:30">
      <c r="A5" s="5"/>
      <c r="B5" s="137" t="s">
        <v>87</v>
      </c>
      <c r="C5" s="138">
        <v>32.244551166000001</v>
      </c>
      <c r="D5" s="139">
        <v>47.068938629092997</v>
      </c>
      <c r="E5" s="107">
        <v>45.974860641646792</v>
      </c>
      <c r="F5" s="138">
        <v>179.913842689924</v>
      </c>
      <c r="G5" s="139">
        <v>359.18512757608647</v>
      </c>
      <c r="H5" s="107">
        <v>99.642852493085286</v>
      </c>
      <c r="I5" s="108">
        <v>1.1520957946744399</v>
      </c>
      <c r="J5" s="140">
        <v>322</v>
      </c>
      <c r="K5" s="140">
        <v>868</v>
      </c>
      <c r="L5" s="107">
        <v>169.56521739130434</v>
      </c>
      <c r="M5" s="140">
        <v>1845</v>
      </c>
      <c r="N5" s="140">
        <v>5914</v>
      </c>
      <c r="O5" s="107">
        <v>220.54200542005421</v>
      </c>
      <c r="P5" s="108">
        <v>0.67710915379674586</v>
      </c>
      <c r="Q5" s="140">
        <v>0</v>
      </c>
      <c r="R5" s="140">
        <v>0</v>
      </c>
      <c r="S5" s="113" t="s">
        <v>57</v>
      </c>
      <c r="T5" s="140">
        <v>0</v>
      </c>
      <c r="U5" s="140">
        <v>0</v>
      </c>
      <c r="V5" s="113" t="s">
        <v>57</v>
      </c>
      <c r="W5" s="113" t="s">
        <v>57</v>
      </c>
      <c r="X5" s="138">
        <v>49.006056899999997</v>
      </c>
      <c r="Y5" s="138">
        <v>127.845140792</v>
      </c>
      <c r="Z5" s="107">
        <v>160.87620363514699</v>
      </c>
      <c r="AA5" s="138">
        <v>209.08930068799998</v>
      </c>
      <c r="AB5" s="138">
        <v>789.92196141900013</v>
      </c>
      <c r="AC5" s="107">
        <v>277.79167026710286</v>
      </c>
      <c r="AD5" s="108">
        <v>2.856842550417138</v>
      </c>
    </row>
    <row r="6" spans="1:30">
      <c r="A6" s="5"/>
      <c r="B6" s="137" t="s">
        <v>88</v>
      </c>
      <c r="C6" s="138">
        <v>283.00509785456558</v>
      </c>
      <c r="D6" s="139">
        <v>319.38528304047065</v>
      </c>
      <c r="E6" s="107">
        <v>12.854957547302067</v>
      </c>
      <c r="F6" s="138">
        <v>1436.381937574426</v>
      </c>
      <c r="G6" s="139">
        <v>1788.2308758869942</v>
      </c>
      <c r="H6" s="107">
        <v>24.495500055279493</v>
      </c>
      <c r="I6" s="108">
        <v>2.8149276200692843</v>
      </c>
      <c r="J6" s="140">
        <v>24523</v>
      </c>
      <c r="K6" s="140">
        <v>25232</v>
      </c>
      <c r="L6" s="107">
        <v>2.8911633976267179</v>
      </c>
      <c r="M6" s="140">
        <v>150710</v>
      </c>
      <c r="N6" s="140">
        <v>157745</v>
      </c>
      <c r="O6" s="107">
        <v>4.6679052484904782</v>
      </c>
      <c r="P6" s="108">
        <v>0.90206458964310099</v>
      </c>
      <c r="Q6" s="140">
        <v>0</v>
      </c>
      <c r="R6" s="140">
        <v>0</v>
      </c>
      <c r="S6" s="113" t="s">
        <v>57</v>
      </c>
      <c r="T6" s="140">
        <v>0</v>
      </c>
      <c r="U6" s="140">
        <v>0</v>
      </c>
      <c r="V6" s="113" t="s">
        <v>57</v>
      </c>
      <c r="W6" s="113" t="s">
        <v>57</v>
      </c>
      <c r="X6" s="138">
        <v>6790.0416584880013</v>
      </c>
      <c r="Y6" s="138">
        <v>4770.056299803</v>
      </c>
      <c r="Z6" s="107">
        <v>-29.749233661326453</v>
      </c>
      <c r="AA6" s="138">
        <v>36803.229101410994</v>
      </c>
      <c r="AB6" s="138">
        <v>27978.935968894995</v>
      </c>
      <c r="AC6" s="107">
        <v>-23.97695351187998</v>
      </c>
      <c r="AD6" s="108">
        <v>1.9124365638570999</v>
      </c>
    </row>
    <row r="7" spans="1:30">
      <c r="A7" s="5"/>
      <c r="B7" s="137" t="s">
        <v>89</v>
      </c>
      <c r="C7" s="138">
        <v>199.78065425399996</v>
      </c>
      <c r="D7" s="139">
        <v>235.72641982000056</v>
      </c>
      <c r="E7" s="107">
        <v>17.992615801677857</v>
      </c>
      <c r="F7" s="138">
        <v>2065.6845404260002</v>
      </c>
      <c r="G7" s="139">
        <v>2932.1800065060361</v>
      </c>
      <c r="H7" s="107">
        <v>41.947134188327759</v>
      </c>
      <c r="I7" s="108">
        <v>1.7958965182737991</v>
      </c>
      <c r="J7" s="140">
        <v>10</v>
      </c>
      <c r="K7" s="140">
        <v>7</v>
      </c>
      <c r="L7" s="107">
        <v>-30</v>
      </c>
      <c r="M7" s="140">
        <v>56</v>
      </c>
      <c r="N7" s="140">
        <v>68</v>
      </c>
      <c r="O7" s="107">
        <v>21.428571428571427</v>
      </c>
      <c r="P7" s="108">
        <v>4.809052333804809</v>
      </c>
      <c r="Q7" s="140">
        <v>144019</v>
      </c>
      <c r="R7" s="140">
        <v>465692</v>
      </c>
      <c r="S7" s="107">
        <v>223.35455738478947</v>
      </c>
      <c r="T7" s="140">
        <v>869086</v>
      </c>
      <c r="U7" s="140">
        <v>3495380.6900000004</v>
      </c>
      <c r="V7" s="107">
        <v>302.19042649404093</v>
      </c>
      <c r="W7" s="108">
        <v>3.0128088865576448</v>
      </c>
      <c r="X7" s="138">
        <v>2615.4170195000002</v>
      </c>
      <c r="Y7" s="138">
        <v>4244.4448008609997</v>
      </c>
      <c r="Z7" s="107">
        <v>62.285584639669707</v>
      </c>
      <c r="AA7" s="138">
        <v>12341.409744160001</v>
      </c>
      <c r="AB7" s="138">
        <v>32842.821996402003</v>
      </c>
      <c r="AC7" s="107">
        <v>166.11888493487012</v>
      </c>
      <c r="AD7" s="108">
        <v>2.962209945383425</v>
      </c>
    </row>
    <row r="8" spans="1:30">
      <c r="A8" s="5"/>
      <c r="B8" s="137" t="s">
        <v>90</v>
      </c>
      <c r="C8" s="138">
        <v>16.822667077999998</v>
      </c>
      <c r="D8" s="139">
        <v>0.30018894899999998</v>
      </c>
      <c r="E8" s="107">
        <v>-98.215568627684647</v>
      </c>
      <c r="F8" s="138">
        <v>21.238523099999998</v>
      </c>
      <c r="G8" s="139">
        <v>4.1147930759999998</v>
      </c>
      <c r="H8" s="107">
        <v>-80.625804079568979</v>
      </c>
      <c r="I8" s="108">
        <v>9.6393947391296031E-2</v>
      </c>
      <c r="J8" s="140">
        <v>2</v>
      </c>
      <c r="K8" s="140">
        <v>0</v>
      </c>
      <c r="L8" s="113">
        <v>-100</v>
      </c>
      <c r="M8" s="140">
        <v>4</v>
      </c>
      <c r="N8" s="140">
        <v>1</v>
      </c>
      <c r="O8" s="107">
        <v>-75</v>
      </c>
      <c r="P8" s="108">
        <v>2.3369946249123627E-2</v>
      </c>
      <c r="Q8" s="140">
        <v>177</v>
      </c>
      <c r="R8" s="140">
        <v>0</v>
      </c>
      <c r="S8" s="113">
        <v>-100</v>
      </c>
      <c r="T8" s="140">
        <v>237</v>
      </c>
      <c r="U8" s="140">
        <v>20</v>
      </c>
      <c r="V8" s="107">
        <v>-91.561181434599163</v>
      </c>
      <c r="W8" s="108">
        <v>6.3325828167265041E-4</v>
      </c>
      <c r="X8" s="138">
        <v>0</v>
      </c>
      <c r="Y8" s="138">
        <v>0</v>
      </c>
      <c r="Z8" s="113" t="s">
        <v>57</v>
      </c>
      <c r="AA8" s="138">
        <v>0</v>
      </c>
      <c r="AB8" s="138">
        <v>0</v>
      </c>
      <c r="AC8" s="113" t="s">
        <v>57</v>
      </c>
      <c r="AD8" s="108">
        <v>0</v>
      </c>
    </row>
    <row r="9" spans="1:30" ht="15">
      <c r="A9" s="5"/>
      <c r="B9" s="141" t="s">
        <v>91</v>
      </c>
      <c r="C9" s="138">
        <v>12.350077731999983</v>
      </c>
      <c r="D9" s="139">
        <v>14.646104786000006</v>
      </c>
      <c r="E9" s="107">
        <v>18.591195163499606</v>
      </c>
      <c r="F9" s="138">
        <v>104.66562325500479</v>
      </c>
      <c r="G9" s="139">
        <v>159.69782820299901</v>
      </c>
      <c r="H9" s="107">
        <v>52.579063914724976</v>
      </c>
      <c r="I9" s="108">
        <v>2.2986708643779448</v>
      </c>
      <c r="J9" s="140">
        <v>42</v>
      </c>
      <c r="K9" s="140">
        <v>31</v>
      </c>
      <c r="L9" s="107">
        <v>-26.190476190476193</v>
      </c>
      <c r="M9" s="140">
        <v>117</v>
      </c>
      <c r="N9" s="140">
        <v>206</v>
      </c>
      <c r="O9" s="107">
        <v>76.068376068376068</v>
      </c>
      <c r="P9" s="108">
        <v>0.86434775311542822</v>
      </c>
      <c r="Q9" s="140">
        <v>54944</v>
      </c>
      <c r="R9" s="140">
        <v>69910</v>
      </c>
      <c r="S9" s="107">
        <v>27.238642981945254</v>
      </c>
      <c r="T9" s="140">
        <v>541996</v>
      </c>
      <c r="U9" s="140">
        <v>548116</v>
      </c>
      <c r="V9" s="107">
        <v>1.1291596247942788</v>
      </c>
      <c r="W9" s="108">
        <v>0.96004944679575643</v>
      </c>
      <c r="X9" s="138">
        <v>11020.562598084</v>
      </c>
      <c r="Y9" s="138">
        <v>15572.567694244997</v>
      </c>
      <c r="Z9" s="107">
        <v>41.304652604145595</v>
      </c>
      <c r="AA9" s="138">
        <v>94387.054992678997</v>
      </c>
      <c r="AB9" s="138">
        <v>157408.01667831</v>
      </c>
      <c r="AC9" s="107">
        <v>66.768649250174334</v>
      </c>
      <c r="AD9" s="108">
        <v>7.8589579423968825</v>
      </c>
    </row>
    <row r="10" spans="1:30">
      <c r="A10" s="5"/>
      <c r="B10" s="142"/>
      <c r="C10" s="138"/>
      <c r="D10" s="139"/>
      <c r="E10" s="107"/>
      <c r="F10" s="138"/>
      <c r="G10" s="139"/>
      <c r="H10" s="107"/>
      <c r="I10" s="108"/>
      <c r="J10" s="140"/>
      <c r="K10" s="140"/>
      <c r="L10" s="107"/>
      <c r="M10" s="140"/>
      <c r="N10" s="140"/>
      <c r="O10" s="107"/>
      <c r="P10" s="108"/>
      <c r="Q10" s="140"/>
      <c r="R10" s="140"/>
      <c r="S10" s="107"/>
      <c r="T10" s="140"/>
      <c r="U10" s="140"/>
      <c r="V10" s="107"/>
      <c r="W10" s="108"/>
      <c r="X10" s="138"/>
      <c r="Y10" s="138"/>
      <c r="Z10" s="107"/>
      <c r="AA10" s="138"/>
      <c r="AB10" s="138"/>
      <c r="AC10" s="107"/>
      <c r="AD10" s="108"/>
    </row>
    <row r="11" spans="1:30" s="25" customFormat="1" ht="15">
      <c r="A11" s="17">
        <v>2</v>
      </c>
      <c r="B11" s="136" t="s">
        <v>92</v>
      </c>
      <c r="C11" s="12">
        <v>95.419925808000016</v>
      </c>
      <c r="D11" s="12">
        <v>97.037896226999976</v>
      </c>
      <c r="E11" s="105">
        <v>1.6956316045094944</v>
      </c>
      <c r="F11" s="12">
        <v>540.81280150000009</v>
      </c>
      <c r="G11" s="12">
        <v>609.61212347399965</v>
      </c>
      <c r="H11" s="105">
        <v>12.721466981398654</v>
      </c>
      <c r="I11" s="106">
        <v>0.22646114350066879</v>
      </c>
      <c r="J11" s="23">
        <v>4780</v>
      </c>
      <c r="K11" s="23">
        <v>4883</v>
      </c>
      <c r="L11" s="105">
        <v>2.1548117154811712</v>
      </c>
      <c r="M11" s="23">
        <v>29898</v>
      </c>
      <c r="N11" s="23">
        <v>32409</v>
      </c>
      <c r="O11" s="105">
        <v>8.3985550872968098</v>
      </c>
      <c r="P11" s="106">
        <v>0.17623114931920802</v>
      </c>
      <c r="Q11" s="23">
        <v>3006</v>
      </c>
      <c r="R11" s="23">
        <v>3606</v>
      </c>
      <c r="S11" s="105">
        <v>19.960079840319363</v>
      </c>
      <c r="T11" s="23">
        <v>20046</v>
      </c>
      <c r="U11" s="23">
        <v>22469</v>
      </c>
      <c r="V11" s="105">
        <v>12.087199441285044</v>
      </c>
      <c r="W11" s="106">
        <v>1.2747060914054009E-2</v>
      </c>
      <c r="X11" s="12">
        <v>1519.671824689</v>
      </c>
      <c r="Y11" s="12">
        <v>1627.9538426000001</v>
      </c>
      <c r="Z11" s="105">
        <v>7.1253553663245679</v>
      </c>
      <c r="AA11" s="12">
        <v>8538.4445958360011</v>
      </c>
      <c r="AB11" s="12">
        <v>11298.103008196098</v>
      </c>
      <c r="AC11" s="105">
        <v>32.320387880784722</v>
      </c>
      <c r="AD11" s="106">
        <v>0.23835989723918924</v>
      </c>
    </row>
    <row r="12" spans="1:30">
      <c r="A12" s="5"/>
      <c r="B12" s="137" t="s">
        <v>87</v>
      </c>
      <c r="C12" s="16">
        <v>30.148603400000002</v>
      </c>
      <c r="D12" s="11">
        <v>26.646356999999998</v>
      </c>
      <c r="E12" s="107">
        <v>-11.616612396712227</v>
      </c>
      <c r="F12" s="16">
        <v>199.51631334500001</v>
      </c>
      <c r="G12" s="11">
        <v>148.47889660000001</v>
      </c>
      <c r="H12" s="107">
        <v>-25.580573282119051</v>
      </c>
      <c r="I12" s="108">
        <v>0.47624998708924787</v>
      </c>
      <c r="J12" s="103">
        <v>515</v>
      </c>
      <c r="K12" s="103">
        <v>641</v>
      </c>
      <c r="L12" s="107">
        <v>24.466019417475728</v>
      </c>
      <c r="M12" s="103">
        <v>3687</v>
      </c>
      <c r="N12" s="103">
        <v>3304</v>
      </c>
      <c r="O12" s="107">
        <v>-10.387849199891511</v>
      </c>
      <c r="P12" s="108">
        <v>0.37828350425168217</v>
      </c>
      <c r="Q12" s="103">
        <v>0</v>
      </c>
      <c r="R12" s="103">
        <v>0</v>
      </c>
      <c r="S12" s="113" t="s">
        <v>57</v>
      </c>
      <c r="T12" s="103">
        <v>0</v>
      </c>
      <c r="U12" s="103">
        <v>0</v>
      </c>
      <c r="V12" s="113" t="s">
        <v>57</v>
      </c>
      <c r="W12" s="113" t="s">
        <v>57</v>
      </c>
      <c r="X12" s="16">
        <v>53.679260599999999</v>
      </c>
      <c r="Y12" s="16">
        <v>55.099838699999999</v>
      </c>
      <c r="Z12" s="107">
        <v>2.6464189039146344</v>
      </c>
      <c r="AA12" s="16">
        <v>381.8725561</v>
      </c>
      <c r="AB12" s="16">
        <v>297.86287870000001</v>
      </c>
      <c r="AC12" s="107">
        <v>-21.999401648020129</v>
      </c>
      <c r="AD12" s="108">
        <v>1.077254953807429</v>
      </c>
    </row>
    <row r="13" spans="1:30">
      <c r="A13" s="5"/>
      <c r="B13" s="137" t="s">
        <v>88</v>
      </c>
      <c r="C13" s="16">
        <v>42.160257453000007</v>
      </c>
      <c r="D13" s="11">
        <v>47.430353126999982</v>
      </c>
      <c r="E13" s="107">
        <v>12.500150597692732</v>
      </c>
      <c r="F13" s="16">
        <v>237.35591263699999</v>
      </c>
      <c r="G13" s="11">
        <v>296.13474983499975</v>
      </c>
      <c r="H13" s="107">
        <v>24.764008001727394</v>
      </c>
      <c r="I13" s="108">
        <v>0.46615786463219938</v>
      </c>
      <c r="J13" s="103">
        <v>4264</v>
      </c>
      <c r="K13" s="103">
        <v>4242</v>
      </c>
      <c r="L13" s="107">
        <v>-0.51594746716697937</v>
      </c>
      <c r="M13" s="103">
        <v>26208</v>
      </c>
      <c r="N13" s="103">
        <v>29101</v>
      </c>
      <c r="O13" s="107">
        <v>11.038614163614163</v>
      </c>
      <c r="P13" s="108">
        <v>0.16641403292151183</v>
      </c>
      <c r="Q13" s="103">
        <v>0</v>
      </c>
      <c r="R13" s="103">
        <v>0</v>
      </c>
      <c r="S13" s="113" t="s">
        <v>57</v>
      </c>
      <c r="T13" s="103">
        <v>0</v>
      </c>
      <c r="U13" s="103">
        <v>0</v>
      </c>
      <c r="V13" s="113" t="s">
        <v>57</v>
      </c>
      <c r="W13" s="113" t="s">
        <v>57</v>
      </c>
      <c r="X13" s="16">
        <v>521.55671499999994</v>
      </c>
      <c r="Y13" s="16">
        <v>469.38167700000008</v>
      </c>
      <c r="Z13" s="107">
        <v>-10.003713210748302</v>
      </c>
      <c r="AA13" s="16">
        <v>3207.4881814</v>
      </c>
      <c r="AB13" s="16">
        <v>3232.6188474999999</v>
      </c>
      <c r="AC13" s="107">
        <v>0.78349988148766536</v>
      </c>
      <c r="AD13" s="108">
        <v>0.22095831263367224</v>
      </c>
    </row>
    <row r="14" spans="1:30">
      <c r="A14" s="5"/>
      <c r="B14" s="137" t="s">
        <v>89</v>
      </c>
      <c r="C14" s="16">
        <v>23.110785795000002</v>
      </c>
      <c r="D14" s="11">
        <v>22.950698800000001</v>
      </c>
      <c r="E14" s="113">
        <v>-0.69269386346281236</v>
      </c>
      <c r="F14" s="16">
        <v>103.91130521800001</v>
      </c>
      <c r="G14" s="11">
        <v>164.98582967899998</v>
      </c>
      <c r="H14" s="113">
        <v>58.775630171201378</v>
      </c>
      <c r="I14" s="108">
        <v>0.10105023444249453</v>
      </c>
      <c r="J14" s="103">
        <v>1</v>
      </c>
      <c r="K14" s="103">
        <v>0</v>
      </c>
      <c r="L14" s="113">
        <v>-100</v>
      </c>
      <c r="M14" s="103">
        <v>1</v>
      </c>
      <c r="N14" s="103">
        <v>4</v>
      </c>
      <c r="O14" s="113">
        <v>300</v>
      </c>
      <c r="P14" s="108">
        <v>0.28288543140028288</v>
      </c>
      <c r="Q14" s="103">
        <v>2976</v>
      </c>
      <c r="R14" s="103">
        <v>3210</v>
      </c>
      <c r="S14" s="113">
        <v>7.862903225806452</v>
      </c>
      <c r="T14" s="103">
        <v>16378</v>
      </c>
      <c r="U14" s="103">
        <v>21795</v>
      </c>
      <c r="V14" s="113">
        <v>33.074856514836974</v>
      </c>
      <c r="W14" s="108">
        <v>1.8785985134719005E-2</v>
      </c>
      <c r="X14" s="16">
        <v>944.34184908899999</v>
      </c>
      <c r="Y14" s="16">
        <v>1101.5523269</v>
      </c>
      <c r="Z14" s="113">
        <v>16.647623735267043</v>
      </c>
      <c r="AA14" s="16">
        <v>4944.9598583360003</v>
      </c>
      <c r="AB14" s="16">
        <v>7764.8672819961002</v>
      </c>
      <c r="AC14" s="113">
        <v>57.025891098113192</v>
      </c>
      <c r="AD14" s="108">
        <v>0.70034076517027188</v>
      </c>
    </row>
    <row r="15" spans="1:30">
      <c r="A15" s="5"/>
      <c r="B15" s="137" t="s">
        <v>90</v>
      </c>
      <c r="C15" s="16">
        <v>2.7915999999999998E-4</v>
      </c>
      <c r="D15" s="11">
        <v>1.04873E-2</v>
      </c>
      <c r="E15" s="113">
        <v>3656.7344891818316</v>
      </c>
      <c r="F15" s="16">
        <v>2.9270299999999999E-2</v>
      </c>
      <c r="G15" s="11">
        <v>1.2647360000000002E-2</v>
      </c>
      <c r="H15" s="113">
        <v>-56.791150073624109</v>
      </c>
      <c r="I15" s="108">
        <v>2.9627952899733664E-4</v>
      </c>
      <c r="J15" s="103">
        <v>0</v>
      </c>
      <c r="K15" s="103">
        <v>0</v>
      </c>
      <c r="L15" s="113" t="s">
        <v>57</v>
      </c>
      <c r="M15" s="103">
        <v>2</v>
      </c>
      <c r="N15" s="103">
        <v>0</v>
      </c>
      <c r="O15" s="113">
        <v>-100</v>
      </c>
      <c r="P15" s="108">
        <v>0</v>
      </c>
      <c r="Q15" s="103">
        <v>30</v>
      </c>
      <c r="R15" s="103">
        <v>396</v>
      </c>
      <c r="S15" s="113">
        <v>1220</v>
      </c>
      <c r="T15" s="103">
        <v>3668</v>
      </c>
      <c r="U15" s="103">
        <v>674</v>
      </c>
      <c r="V15" s="113">
        <v>-81.624863685932397</v>
      </c>
      <c r="W15" s="108">
        <v>2.1340804092368319E-2</v>
      </c>
      <c r="X15" s="16">
        <v>9.4E-2</v>
      </c>
      <c r="Y15" s="16">
        <v>1.92</v>
      </c>
      <c r="Z15" s="113">
        <v>1942.5531914893616</v>
      </c>
      <c r="AA15" s="16">
        <v>4.1239999999999997</v>
      </c>
      <c r="AB15" s="16">
        <v>2.7539999999999996</v>
      </c>
      <c r="AC15" s="113">
        <v>-33.220174587778864</v>
      </c>
      <c r="AD15" s="108">
        <v>2.0007872544530762E-3</v>
      </c>
    </row>
    <row r="16" spans="1:30" ht="15">
      <c r="A16" s="5"/>
      <c r="B16" s="141" t="s">
        <v>91</v>
      </c>
      <c r="C16" s="16">
        <v>0</v>
      </c>
      <c r="D16" s="11">
        <v>0</v>
      </c>
      <c r="E16" s="107" t="s">
        <v>57</v>
      </c>
      <c r="F16" s="16">
        <v>0</v>
      </c>
      <c r="G16" s="11">
        <v>0</v>
      </c>
      <c r="H16" s="107" t="s">
        <v>57</v>
      </c>
      <c r="I16" s="108">
        <v>0</v>
      </c>
      <c r="J16" s="103">
        <v>0</v>
      </c>
      <c r="K16" s="103">
        <v>0</v>
      </c>
      <c r="L16" s="107" t="s">
        <v>57</v>
      </c>
      <c r="M16" s="103">
        <v>0</v>
      </c>
      <c r="N16" s="103">
        <v>0</v>
      </c>
      <c r="O16" s="107" t="s">
        <v>57</v>
      </c>
      <c r="P16" s="108">
        <v>0</v>
      </c>
      <c r="Q16" s="103">
        <v>0</v>
      </c>
      <c r="R16" s="103">
        <v>0</v>
      </c>
      <c r="S16" s="107" t="s">
        <v>57</v>
      </c>
      <c r="T16" s="103">
        <v>0</v>
      </c>
      <c r="U16" s="103">
        <v>0</v>
      </c>
      <c r="V16" s="107" t="s">
        <v>57</v>
      </c>
      <c r="W16" s="108">
        <v>0</v>
      </c>
      <c r="X16" s="16">
        <v>0</v>
      </c>
      <c r="Y16" s="16">
        <v>0</v>
      </c>
      <c r="Z16" s="107" t="s">
        <v>57</v>
      </c>
      <c r="AA16" s="16">
        <v>0</v>
      </c>
      <c r="AB16" s="16">
        <v>0</v>
      </c>
      <c r="AC16" s="107" t="s">
        <v>57</v>
      </c>
      <c r="AD16" s="108">
        <v>0</v>
      </c>
    </row>
    <row r="17" spans="1:30">
      <c r="A17" s="5"/>
      <c r="B17" s="142"/>
      <c r="C17" s="16"/>
      <c r="D17" s="11"/>
      <c r="E17" s="107"/>
      <c r="F17" s="16"/>
      <c r="G17" s="11"/>
      <c r="H17" s="107"/>
      <c r="I17" s="108"/>
      <c r="J17" s="103"/>
      <c r="K17" s="103"/>
      <c r="L17" s="107"/>
      <c r="M17" s="103"/>
      <c r="N17" s="103"/>
      <c r="O17" s="107"/>
      <c r="P17" s="108"/>
      <c r="Q17" s="103"/>
      <c r="R17" s="103"/>
      <c r="S17" s="107"/>
      <c r="T17" s="103"/>
      <c r="U17" s="103"/>
      <c r="V17" s="107"/>
      <c r="W17" s="108"/>
      <c r="X17" s="16"/>
      <c r="Y17" s="16"/>
      <c r="Z17" s="107"/>
      <c r="AA17" s="16"/>
      <c r="AB17" s="16"/>
      <c r="AC17" s="107"/>
      <c r="AD17" s="108"/>
    </row>
    <row r="18" spans="1:30" s="25" customFormat="1" ht="15">
      <c r="A18" s="17">
        <v>3</v>
      </c>
      <c r="B18" s="136" t="s">
        <v>93</v>
      </c>
      <c r="C18" s="12">
        <v>1.2916605009999951</v>
      </c>
      <c r="D18" s="12">
        <v>0.95146934599999988</v>
      </c>
      <c r="E18" s="105">
        <v>-26.337505461893539</v>
      </c>
      <c r="F18" s="12">
        <v>15.434763566999994</v>
      </c>
      <c r="G18" s="12">
        <v>3.8426475649999996</v>
      </c>
      <c r="H18" s="105">
        <v>-75.103942808585018</v>
      </c>
      <c r="I18" s="106">
        <v>1.4274820465854392E-3</v>
      </c>
      <c r="J18" s="23">
        <v>491</v>
      </c>
      <c r="K18" s="23">
        <v>112</v>
      </c>
      <c r="L18" s="105">
        <v>-77.189409368635438</v>
      </c>
      <c r="M18" s="23">
        <v>6901</v>
      </c>
      <c r="N18" s="23">
        <v>1534</v>
      </c>
      <c r="O18" s="105">
        <v>-77.771337487320679</v>
      </c>
      <c r="P18" s="106">
        <v>8.3414663536568578E-3</v>
      </c>
      <c r="Q18" s="23">
        <v>4720</v>
      </c>
      <c r="R18" s="23">
        <v>8784</v>
      </c>
      <c r="S18" s="105">
        <v>86.101694915254228</v>
      </c>
      <c r="T18" s="23">
        <v>53326</v>
      </c>
      <c r="U18" s="23">
        <v>23901</v>
      </c>
      <c r="V18" s="105">
        <v>-55.179462176049213</v>
      </c>
      <c r="W18" s="106">
        <v>1.3559459829400725E-2</v>
      </c>
      <c r="X18" s="12">
        <v>1874.5139194000001</v>
      </c>
      <c r="Y18" s="12">
        <v>143.59623479999999</v>
      </c>
      <c r="Z18" s="105">
        <v>-92.339548225602783</v>
      </c>
      <c r="AA18" s="12">
        <v>22676.025587133998</v>
      </c>
      <c r="AB18" s="12">
        <v>784.14832178700021</v>
      </c>
      <c r="AC18" s="105">
        <v>-96.541949916338453</v>
      </c>
      <c r="AD18" s="106">
        <v>1.654344213943176E-2</v>
      </c>
    </row>
    <row r="19" spans="1:30">
      <c r="A19" s="5"/>
      <c r="B19" s="137" t="s">
        <v>87</v>
      </c>
      <c r="C19" s="16">
        <v>0.19188464799999999</v>
      </c>
      <c r="D19" s="11">
        <v>0</v>
      </c>
      <c r="E19" s="107">
        <v>-100</v>
      </c>
      <c r="F19" s="16">
        <v>0.33667394799999995</v>
      </c>
      <c r="G19" s="11">
        <v>4.7057387000000006E-2</v>
      </c>
      <c r="H19" s="107">
        <v>-86.022860610527545</v>
      </c>
      <c r="I19" s="108">
        <v>1.5093781314646259E-4</v>
      </c>
      <c r="J19" s="103">
        <v>1</v>
      </c>
      <c r="K19" s="103">
        <v>0</v>
      </c>
      <c r="L19" s="107">
        <v>-100</v>
      </c>
      <c r="M19" s="103">
        <v>508</v>
      </c>
      <c r="N19" s="103">
        <v>700</v>
      </c>
      <c r="O19" s="107">
        <v>37.795275590551178</v>
      </c>
      <c r="P19" s="108">
        <v>8.0144810222814014E-2</v>
      </c>
      <c r="Q19" s="103">
        <v>0</v>
      </c>
      <c r="R19" s="103">
        <v>0</v>
      </c>
      <c r="S19" s="113" t="s">
        <v>57</v>
      </c>
      <c r="T19" s="103">
        <v>0</v>
      </c>
      <c r="U19" s="103">
        <v>0</v>
      </c>
      <c r="V19" s="113" t="s">
        <v>57</v>
      </c>
      <c r="W19" s="113" t="s">
        <v>57</v>
      </c>
      <c r="X19" s="16">
        <v>0.5</v>
      </c>
      <c r="Y19" s="16">
        <v>0</v>
      </c>
      <c r="Z19" s="107">
        <v>-100</v>
      </c>
      <c r="AA19" s="16">
        <v>5.1135199999999994</v>
      </c>
      <c r="AB19" s="16">
        <v>1.24041</v>
      </c>
      <c r="AC19" s="107">
        <v>-75.742541341385191</v>
      </c>
      <c r="AD19" s="108">
        <v>4.4860837412308025E-3</v>
      </c>
    </row>
    <row r="20" spans="1:30">
      <c r="A20" s="5"/>
      <c r="B20" s="137" t="s">
        <v>88</v>
      </c>
      <c r="C20" s="16">
        <v>0.72954103699999517</v>
      </c>
      <c r="D20" s="11">
        <v>7.191949300000014E-2</v>
      </c>
      <c r="E20" s="107">
        <v>-90.141816655613212</v>
      </c>
      <c r="F20" s="16">
        <v>9.1297056379999955</v>
      </c>
      <c r="G20" s="11">
        <v>0.61097273200000013</v>
      </c>
      <c r="H20" s="107">
        <v>-93.307859462007329</v>
      </c>
      <c r="I20" s="108">
        <v>9.6175725495339958E-4</v>
      </c>
      <c r="J20" s="103">
        <v>490</v>
      </c>
      <c r="K20" s="103">
        <v>104</v>
      </c>
      <c r="L20" s="107">
        <v>-78.775510204081627</v>
      </c>
      <c r="M20" s="103">
        <v>6376</v>
      </c>
      <c r="N20" s="103">
        <v>816</v>
      </c>
      <c r="O20" s="107">
        <v>-87.202007528230865</v>
      </c>
      <c r="P20" s="108">
        <v>4.6662950023694605E-3</v>
      </c>
      <c r="Q20" s="103">
        <v>0</v>
      </c>
      <c r="R20" s="103">
        <v>0</v>
      </c>
      <c r="S20" s="113" t="s">
        <v>57</v>
      </c>
      <c r="T20" s="103">
        <v>0</v>
      </c>
      <c r="U20" s="103">
        <v>0</v>
      </c>
      <c r="V20" s="113" t="s">
        <v>57</v>
      </c>
      <c r="W20" s="113" t="s">
        <v>57</v>
      </c>
      <c r="X20" s="16">
        <v>401.80191839999998</v>
      </c>
      <c r="Y20" s="16">
        <v>28.467104800000001</v>
      </c>
      <c r="Z20" s="107">
        <v>-92.915139650562693</v>
      </c>
      <c r="AA20" s="16">
        <v>5730.6964263</v>
      </c>
      <c r="AB20" s="16">
        <v>124.94588178700016</v>
      </c>
      <c r="AC20" s="107">
        <v>-97.81970859224748</v>
      </c>
      <c r="AD20" s="108">
        <v>8.5403917110527319E-3</v>
      </c>
    </row>
    <row r="21" spans="1:30">
      <c r="A21" s="5"/>
      <c r="B21" s="137" t="s">
        <v>89</v>
      </c>
      <c r="C21" s="16">
        <v>0</v>
      </c>
      <c r="D21" s="11">
        <v>0.82325368499999985</v>
      </c>
      <c r="E21" s="107" t="s">
        <v>57</v>
      </c>
      <c r="F21" s="16">
        <v>0</v>
      </c>
      <c r="G21" s="11">
        <v>2.9048558809999996</v>
      </c>
      <c r="H21" s="107" t="s">
        <v>57</v>
      </c>
      <c r="I21" s="108">
        <v>1.7791610853357511E-3</v>
      </c>
      <c r="J21" s="103">
        <v>0</v>
      </c>
      <c r="K21" s="103">
        <v>6</v>
      </c>
      <c r="L21" s="113" t="s">
        <v>57</v>
      </c>
      <c r="M21" s="103">
        <v>0</v>
      </c>
      <c r="N21" s="103">
        <v>14</v>
      </c>
      <c r="O21" s="113" t="s">
        <v>57</v>
      </c>
      <c r="P21" s="108">
        <v>0.99009900990099009</v>
      </c>
      <c r="Q21" s="103">
        <v>0</v>
      </c>
      <c r="R21" s="103">
        <v>7427</v>
      </c>
      <c r="S21" s="107" t="s">
        <v>57</v>
      </c>
      <c r="T21" s="103">
        <v>0</v>
      </c>
      <c r="U21" s="103">
        <v>15011</v>
      </c>
      <c r="V21" s="107" t="s">
        <v>57</v>
      </c>
      <c r="W21" s="108">
        <v>1.2938583292372883E-2</v>
      </c>
      <c r="X21" s="16">
        <v>0</v>
      </c>
      <c r="Y21" s="16">
        <v>72.574129999999997</v>
      </c>
      <c r="Z21" s="107" t="s">
        <v>57</v>
      </c>
      <c r="AA21" s="16">
        <v>0</v>
      </c>
      <c r="AB21" s="16">
        <v>286.10742999999997</v>
      </c>
      <c r="AC21" s="107" t="s">
        <v>57</v>
      </c>
      <c r="AD21" s="108">
        <v>2.5805038150708802E-2</v>
      </c>
    </row>
    <row r="22" spans="1:30">
      <c r="A22" s="5"/>
      <c r="B22" s="137" t="s">
        <v>90</v>
      </c>
      <c r="C22" s="16">
        <v>0</v>
      </c>
      <c r="D22" s="11">
        <v>0</v>
      </c>
      <c r="E22" s="113" t="s">
        <v>57</v>
      </c>
      <c r="F22" s="16">
        <v>0</v>
      </c>
      <c r="G22" s="11">
        <v>0</v>
      </c>
      <c r="H22" s="107" t="s">
        <v>57</v>
      </c>
      <c r="I22" s="108">
        <v>0</v>
      </c>
      <c r="J22" s="103">
        <v>0</v>
      </c>
      <c r="K22" s="103">
        <v>0</v>
      </c>
      <c r="L22" s="113" t="s">
        <v>57</v>
      </c>
      <c r="M22" s="103">
        <v>0</v>
      </c>
      <c r="N22" s="103">
        <v>0</v>
      </c>
      <c r="O22" s="107" t="s">
        <v>57</v>
      </c>
      <c r="P22" s="108">
        <v>0</v>
      </c>
      <c r="Q22" s="103">
        <v>0</v>
      </c>
      <c r="R22" s="103">
        <v>0</v>
      </c>
      <c r="S22" s="113" t="s">
        <v>57</v>
      </c>
      <c r="T22" s="103">
        <v>0</v>
      </c>
      <c r="U22" s="103">
        <v>0</v>
      </c>
      <c r="V22" s="107" t="s">
        <v>57</v>
      </c>
      <c r="W22" s="108">
        <v>0</v>
      </c>
      <c r="X22" s="16">
        <v>0</v>
      </c>
      <c r="Y22" s="16">
        <v>0</v>
      </c>
      <c r="Z22" s="113" t="s">
        <v>57</v>
      </c>
      <c r="AA22" s="16">
        <v>0</v>
      </c>
      <c r="AB22" s="16">
        <v>0</v>
      </c>
      <c r="AC22" s="107" t="s">
        <v>57</v>
      </c>
      <c r="AD22" s="108">
        <v>0</v>
      </c>
    </row>
    <row r="23" spans="1:30" ht="15">
      <c r="A23" s="5"/>
      <c r="B23" s="141" t="s">
        <v>91</v>
      </c>
      <c r="C23" s="16">
        <v>0.37023481599999997</v>
      </c>
      <c r="D23" s="11">
        <v>5.6296167999999973E-2</v>
      </c>
      <c r="E23" s="113">
        <v>-84.794469464481708</v>
      </c>
      <c r="F23" s="16">
        <v>5.9683839809999997</v>
      </c>
      <c r="G23" s="11">
        <v>0.27976156499999999</v>
      </c>
      <c r="H23" s="113">
        <v>-95.312607803207626</v>
      </c>
      <c r="I23" s="108">
        <v>4.0268534999789059E-3</v>
      </c>
      <c r="J23" s="103">
        <v>0</v>
      </c>
      <c r="K23" s="103">
        <v>2</v>
      </c>
      <c r="L23" s="113" t="s">
        <v>57</v>
      </c>
      <c r="M23" s="103">
        <v>17</v>
      </c>
      <c r="N23" s="103">
        <v>4</v>
      </c>
      <c r="O23" s="113">
        <v>-76.470588235294116</v>
      </c>
      <c r="P23" s="108">
        <v>1.678345151680443E-2</v>
      </c>
      <c r="Q23" s="103">
        <v>4720</v>
      </c>
      <c r="R23" s="103">
        <v>1357</v>
      </c>
      <c r="S23" s="113">
        <v>-71.25</v>
      </c>
      <c r="T23" s="103">
        <v>53326</v>
      </c>
      <c r="U23" s="103">
        <v>8890</v>
      </c>
      <c r="V23" s="113">
        <v>-83.328957731688106</v>
      </c>
      <c r="W23" s="108">
        <v>1.5571228685194876E-2</v>
      </c>
      <c r="X23" s="16">
        <v>1472.2120010000001</v>
      </c>
      <c r="Y23" s="16">
        <v>42.555</v>
      </c>
      <c r="Z23" s="113">
        <v>-97.10945162985395</v>
      </c>
      <c r="AA23" s="16">
        <v>16940.215640833998</v>
      </c>
      <c r="AB23" s="16">
        <v>371.8546</v>
      </c>
      <c r="AC23" s="113">
        <v>-97.804900434067363</v>
      </c>
      <c r="AD23" s="108">
        <v>1.8565697756418691E-2</v>
      </c>
    </row>
    <row r="24" spans="1:30">
      <c r="A24" s="5"/>
      <c r="B24" s="142"/>
      <c r="C24" s="16"/>
      <c r="D24" s="11"/>
      <c r="E24" s="107"/>
      <c r="F24" s="16"/>
      <c r="G24" s="11"/>
      <c r="H24" s="107"/>
      <c r="I24" s="108"/>
      <c r="J24" s="103"/>
      <c r="K24" s="103"/>
      <c r="L24" s="107"/>
      <c r="M24" s="103"/>
      <c r="N24" s="103"/>
      <c r="O24" s="107"/>
      <c r="P24" s="108"/>
      <c r="Q24" s="103"/>
      <c r="R24" s="103"/>
      <c r="S24" s="107"/>
      <c r="T24" s="103"/>
      <c r="U24" s="103"/>
      <c r="V24" s="107"/>
      <c r="W24" s="108"/>
      <c r="X24" s="16"/>
      <c r="Y24" s="16"/>
      <c r="Z24" s="107"/>
      <c r="AA24" s="16"/>
      <c r="AB24" s="16"/>
      <c r="AC24" s="107"/>
      <c r="AD24" s="108"/>
    </row>
    <row r="25" spans="1:30" s="25" customFormat="1" ht="15">
      <c r="A25" s="17">
        <v>4</v>
      </c>
      <c r="B25" s="136" t="s">
        <v>94</v>
      </c>
      <c r="C25" s="12">
        <v>27.164331155845446</v>
      </c>
      <c r="D25" s="12">
        <v>31.312141865969544</v>
      </c>
      <c r="E25" s="105">
        <v>15.269327583762497</v>
      </c>
      <c r="F25" s="12">
        <v>183.75711940760905</v>
      </c>
      <c r="G25" s="12">
        <v>196.04224626519414</v>
      </c>
      <c r="H25" s="105">
        <v>6.685524292712862</v>
      </c>
      <c r="I25" s="106">
        <v>7.2826555696852202E-2</v>
      </c>
      <c r="J25" s="23">
        <v>1903</v>
      </c>
      <c r="K25" s="23">
        <v>3269</v>
      </c>
      <c r="L25" s="105">
        <v>71.781397792958487</v>
      </c>
      <c r="M25" s="23">
        <v>13917</v>
      </c>
      <c r="N25" s="23">
        <v>17823</v>
      </c>
      <c r="O25" s="105">
        <v>28.066393619314507</v>
      </c>
      <c r="P25" s="106">
        <v>9.6916528566640264E-2</v>
      </c>
      <c r="Q25" s="23">
        <v>16988</v>
      </c>
      <c r="R25" s="23">
        <v>79411</v>
      </c>
      <c r="S25" s="105">
        <v>367.45349658582529</v>
      </c>
      <c r="T25" s="23">
        <v>209075</v>
      </c>
      <c r="U25" s="23">
        <v>327597</v>
      </c>
      <c r="V25" s="105">
        <v>56.688748056917369</v>
      </c>
      <c r="W25" s="106">
        <v>0.18585156946287559</v>
      </c>
      <c r="X25" s="12">
        <v>1385.0043087702916</v>
      </c>
      <c r="Y25" s="12">
        <v>3142.6139717031911</v>
      </c>
      <c r="Z25" s="105">
        <v>126.9028299625605</v>
      </c>
      <c r="AA25" s="12">
        <v>11662.785678338052</v>
      </c>
      <c r="AB25" s="12">
        <v>17621.754554391595</v>
      </c>
      <c r="AC25" s="105">
        <v>51.093872771077933</v>
      </c>
      <c r="AD25" s="106">
        <v>0.37177211092091433</v>
      </c>
    </row>
    <row r="26" spans="1:30">
      <c r="A26" s="5"/>
      <c r="B26" s="137" t="s">
        <v>87</v>
      </c>
      <c r="C26" s="16">
        <v>1.1226502999999999</v>
      </c>
      <c r="D26" s="11">
        <v>1.1300891999999996</v>
      </c>
      <c r="E26" s="107">
        <v>0.66261951740445746</v>
      </c>
      <c r="F26" s="16">
        <v>8.6686078999999996</v>
      </c>
      <c r="G26" s="11">
        <v>9.8429988999999996</v>
      </c>
      <c r="H26" s="107">
        <v>13.54763087161896</v>
      </c>
      <c r="I26" s="108">
        <v>3.1571679251315779E-2</v>
      </c>
      <c r="J26" s="103">
        <v>11</v>
      </c>
      <c r="K26" s="103">
        <v>18</v>
      </c>
      <c r="L26" s="107">
        <v>63.636363636363633</v>
      </c>
      <c r="M26" s="103">
        <v>74</v>
      </c>
      <c r="N26" s="103">
        <v>119</v>
      </c>
      <c r="O26" s="107">
        <v>60.810810810810814</v>
      </c>
      <c r="P26" s="108">
        <v>1.3624617737878384E-2</v>
      </c>
      <c r="Q26" s="103">
        <v>0</v>
      </c>
      <c r="R26" s="103">
        <v>0</v>
      </c>
      <c r="S26" s="113" t="s">
        <v>57</v>
      </c>
      <c r="T26" s="103">
        <v>0</v>
      </c>
      <c r="U26" s="103">
        <v>0</v>
      </c>
      <c r="V26" s="113" t="s">
        <v>57</v>
      </c>
      <c r="W26" s="113" t="s">
        <v>57</v>
      </c>
      <c r="X26" s="16">
        <v>0.75</v>
      </c>
      <c r="Y26" s="16">
        <v>0.58750000000000002</v>
      </c>
      <c r="Z26" s="107">
        <v>-21.666666666666664</v>
      </c>
      <c r="AA26" s="16">
        <v>4.6480359</v>
      </c>
      <c r="AB26" s="16">
        <v>8.3375501000000014</v>
      </c>
      <c r="AC26" s="107">
        <v>79.377919606860218</v>
      </c>
      <c r="AD26" s="108">
        <v>3.015369752364723E-2</v>
      </c>
    </row>
    <row r="27" spans="1:30">
      <c r="A27" s="5"/>
      <c r="B27" s="137" t="s">
        <v>88</v>
      </c>
      <c r="C27" s="16">
        <v>17.098233399999998</v>
      </c>
      <c r="D27" s="11">
        <v>22.180972500000003</v>
      </c>
      <c r="E27" s="107">
        <v>29.726691530599915</v>
      </c>
      <c r="F27" s="16">
        <v>111.52669299999999</v>
      </c>
      <c r="G27" s="11">
        <v>118.9974158</v>
      </c>
      <c r="H27" s="107">
        <v>6.6985961827093767</v>
      </c>
      <c r="I27" s="108">
        <v>0.18731871648628057</v>
      </c>
      <c r="J27" s="103">
        <v>1888</v>
      </c>
      <c r="K27" s="103">
        <v>3221</v>
      </c>
      <c r="L27" s="107">
        <v>70.603813559322035</v>
      </c>
      <c r="M27" s="103">
        <v>13772</v>
      </c>
      <c r="N27" s="103">
        <v>17576</v>
      </c>
      <c r="O27" s="107">
        <v>27.621260528608772</v>
      </c>
      <c r="P27" s="108">
        <v>0.10050833451182063</v>
      </c>
      <c r="Q27" s="103">
        <v>0</v>
      </c>
      <c r="R27" s="103">
        <v>0</v>
      </c>
      <c r="S27" s="113" t="s">
        <v>57</v>
      </c>
      <c r="T27" s="103">
        <v>0</v>
      </c>
      <c r="U27" s="103">
        <v>0</v>
      </c>
      <c r="V27" s="113" t="s">
        <v>57</v>
      </c>
      <c r="W27" s="113" t="s">
        <v>57</v>
      </c>
      <c r="X27" s="16">
        <v>264.33270979999992</v>
      </c>
      <c r="Y27" s="16">
        <v>376.62539379999993</v>
      </c>
      <c r="Z27" s="107">
        <v>42.481569566234604</v>
      </c>
      <c r="AA27" s="16">
        <v>2063.7285905999997</v>
      </c>
      <c r="AB27" s="16">
        <v>1816.5102435999997</v>
      </c>
      <c r="AC27" s="107">
        <v>-11.979208318673571</v>
      </c>
      <c r="AD27" s="108">
        <v>0.12416342824272197</v>
      </c>
    </row>
    <row r="28" spans="1:30">
      <c r="A28" s="5"/>
      <c r="B28" s="137" t="s">
        <v>89</v>
      </c>
      <c r="C28" s="16">
        <v>0.55379990890419994</v>
      </c>
      <c r="D28" s="11">
        <v>1.9401161594999998</v>
      </c>
      <c r="E28" s="107">
        <v>250.32800264248766</v>
      </c>
      <c r="F28" s="16">
        <v>3.4487891340976007</v>
      </c>
      <c r="G28" s="11">
        <v>4.1588050247849999</v>
      </c>
      <c r="H28" s="107">
        <v>20.58739641886455</v>
      </c>
      <c r="I28" s="108">
        <v>2.5471776792758056E-3</v>
      </c>
      <c r="J28" s="103">
        <v>0</v>
      </c>
      <c r="K28" s="103">
        <v>5</v>
      </c>
      <c r="L28" s="113" t="s">
        <v>57</v>
      </c>
      <c r="M28" s="103">
        <v>1</v>
      </c>
      <c r="N28" s="103">
        <v>8</v>
      </c>
      <c r="O28" s="113">
        <v>700</v>
      </c>
      <c r="P28" s="108">
        <v>0.56577086280056577</v>
      </c>
      <c r="Q28" s="103">
        <v>228</v>
      </c>
      <c r="R28" s="103">
        <v>39626</v>
      </c>
      <c r="S28" s="107">
        <v>17279.824561403511</v>
      </c>
      <c r="T28" s="103">
        <v>3276</v>
      </c>
      <c r="U28" s="103">
        <v>40531</v>
      </c>
      <c r="V28" s="107">
        <v>1137.2100122100121</v>
      </c>
      <c r="W28" s="108">
        <v>3.4935295411575869E-2</v>
      </c>
      <c r="X28" s="16">
        <v>33.293604600000002</v>
      </c>
      <c r="Y28" s="16">
        <v>187.5480733</v>
      </c>
      <c r="Z28" s="107">
        <v>463.3156143747799</v>
      </c>
      <c r="AA28" s="16">
        <v>191.22054964000003</v>
      </c>
      <c r="AB28" s="16">
        <v>307.77174940000003</v>
      </c>
      <c r="AC28" s="107">
        <v>60.95118959726048</v>
      </c>
      <c r="AD28" s="108">
        <v>2.7759019522762451E-2</v>
      </c>
    </row>
    <row r="29" spans="1:30">
      <c r="A29" s="5"/>
      <c r="B29" s="137" t="s">
        <v>90</v>
      </c>
      <c r="C29" s="16">
        <v>0.22484400000000002</v>
      </c>
      <c r="D29" s="11">
        <v>6.8907200000000002E-2</v>
      </c>
      <c r="E29" s="107">
        <v>-69.35332941950864</v>
      </c>
      <c r="F29" s="16">
        <v>0.91015979999999996</v>
      </c>
      <c r="G29" s="11">
        <v>0.74652499999999999</v>
      </c>
      <c r="H29" s="107">
        <v>-17.978689017027559</v>
      </c>
      <c r="I29" s="108">
        <v>1.7488240659294645E-2</v>
      </c>
      <c r="J29" s="103">
        <v>0</v>
      </c>
      <c r="K29" s="103">
        <v>0</v>
      </c>
      <c r="L29" s="113" t="s">
        <v>57</v>
      </c>
      <c r="M29" s="103">
        <v>0</v>
      </c>
      <c r="N29" s="103">
        <v>0</v>
      </c>
      <c r="O29" s="113" t="s">
        <v>57</v>
      </c>
      <c r="P29" s="108">
        <v>0</v>
      </c>
      <c r="Q29" s="103">
        <v>0</v>
      </c>
      <c r="R29" s="103">
        <v>0</v>
      </c>
      <c r="S29" s="113" t="s">
        <v>57</v>
      </c>
      <c r="T29" s="103">
        <v>0</v>
      </c>
      <c r="U29" s="103">
        <v>0</v>
      </c>
      <c r="V29" s="113" t="s">
        <v>57</v>
      </c>
      <c r="W29" s="108">
        <v>0</v>
      </c>
      <c r="X29" s="16">
        <v>0</v>
      </c>
      <c r="Y29" s="16">
        <v>0</v>
      </c>
      <c r="Z29" s="107" t="s">
        <v>57</v>
      </c>
      <c r="AA29" s="16">
        <v>-8.2650000000000006</v>
      </c>
      <c r="AB29" s="16">
        <v>0</v>
      </c>
      <c r="AC29" s="107">
        <v>-100</v>
      </c>
      <c r="AD29" s="108">
        <v>0</v>
      </c>
    </row>
    <row r="30" spans="1:30" ht="15">
      <c r="A30" s="5"/>
      <c r="B30" s="141" t="s">
        <v>91</v>
      </c>
      <c r="C30" s="16">
        <v>8.1648035469412452</v>
      </c>
      <c r="D30" s="11">
        <v>5.9920568064695363</v>
      </c>
      <c r="E30" s="107">
        <v>-26.611133115207387</v>
      </c>
      <c r="F30" s="16">
        <v>59.202869573511471</v>
      </c>
      <c r="G30" s="11">
        <v>62.296501540409139</v>
      </c>
      <c r="H30" s="107">
        <v>5.2254763817762981</v>
      </c>
      <c r="I30" s="108">
        <v>0.8966881682422595</v>
      </c>
      <c r="J30" s="103">
        <v>4</v>
      </c>
      <c r="K30" s="103">
        <v>25</v>
      </c>
      <c r="L30" s="107">
        <v>525</v>
      </c>
      <c r="M30" s="103">
        <v>70</v>
      </c>
      <c r="N30" s="103">
        <v>120</v>
      </c>
      <c r="O30" s="107">
        <v>71.428571428571431</v>
      </c>
      <c r="P30" s="108">
        <v>0.5035035455041329</v>
      </c>
      <c r="Q30" s="103">
        <v>16760</v>
      </c>
      <c r="R30" s="103">
        <v>39785</v>
      </c>
      <c r="S30" s="107">
        <v>137.38066825775655</v>
      </c>
      <c r="T30" s="103">
        <v>205799</v>
      </c>
      <c r="U30" s="103">
        <v>287066</v>
      </c>
      <c r="V30" s="107">
        <v>39.48853007060287</v>
      </c>
      <c r="W30" s="108">
        <v>0.50280881144478651</v>
      </c>
      <c r="X30" s="16">
        <v>1086.6279943702916</v>
      </c>
      <c r="Y30" s="16">
        <v>2577.853004603191</v>
      </c>
      <c r="Z30" s="107">
        <v>137.23417931056289</v>
      </c>
      <c r="AA30" s="16">
        <v>9411.4535021980519</v>
      </c>
      <c r="AB30" s="16">
        <v>15489.135011291595</v>
      </c>
      <c r="AC30" s="107">
        <v>64.577501314479179</v>
      </c>
      <c r="AD30" s="108">
        <v>0.7733307565053722</v>
      </c>
    </row>
    <row r="31" spans="1:30">
      <c r="A31" s="5"/>
      <c r="B31" s="142"/>
      <c r="C31" s="16"/>
      <c r="D31" s="11"/>
      <c r="E31" s="107"/>
      <c r="F31" s="16"/>
      <c r="G31" s="11"/>
      <c r="H31" s="107"/>
      <c r="I31" s="108"/>
      <c r="J31" s="103"/>
      <c r="K31" s="103"/>
      <c r="L31" s="107"/>
      <c r="M31" s="103"/>
      <c r="N31" s="103"/>
      <c r="O31" s="107"/>
      <c r="P31" s="108"/>
      <c r="Q31" s="103"/>
      <c r="R31" s="103"/>
      <c r="S31" s="107"/>
      <c r="T31" s="103"/>
      <c r="U31" s="103"/>
      <c r="V31" s="107"/>
      <c r="W31" s="108"/>
      <c r="X31" s="16"/>
      <c r="Y31" s="16"/>
      <c r="Z31" s="107"/>
      <c r="AA31" s="16"/>
      <c r="AB31" s="16"/>
      <c r="AC31" s="107"/>
      <c r="AD31" s="108"/>
    </row>
    <row r="32" spans="1:30" s="25" customFormat="1" ht="15">
      <c r="A32" s="17">
        <v>5</v>
      </c>
      <c r="B32" s="136" t="s">
        <v>95</v>
      </c>
      <c r="C32" s="12">
        <v>1164.5501305789301</v>
      </c>
      <c r="D32" s="12">
        <v>928.78683502015133</v>
      </c>
      <c r="E32" s="105">
        <v>-20.24501044378178</v>
      </c>
      <c r="F32" s="12">
        <v>5900.0861256303624</v>
      </c>
      <c r="G32" s="12">
        <v>7440.9498828520327</v>
      </c>
      <c r="H32" s="105">
        <v>26.11595363884701</v>
      </c>
      <c r="I32" s="106">
        <v>2.7641937460151396</v>
      </c>
      <c r="J32" s="23">
        <v>52071</v>
      </c>
      <c r="K32" s="23">
        <v>61622</v>
      </c>
      <c r="L32" s="105">
        <v>18.342263447984482</v>
      </c>
      <c r="M32" s="23">
        <v>308216</v>
      </c>
      <c r="N32" s="23">
        <v>408883</v>
      </c>
      <c r="O32" s="105">
        <v>32.66118566200327</v>
      </c>
      <c r="P32" s="106">
        <v>2.2233922992713668</v>
      </c>
      <c r="Q32" s="23">
        <v>2838393</v>
      </c>
      <c r="R32" s="23">
        <v>2222198</v>
      </c>
      <c r="S32" s="105">
        <v>-21.709291137626114</v>
      </c>
      <c r="T32" s="23">
        <v>19911826</v>
      </c>
      <c r="U32" s="23">
        <v>19664428</v>
      </c>
      <c r="V32" s="105">
        <v>-1.2424676672044042</v>
      </c>
      <c r="W32" s="106">
        <v>11.155977638347467</v>
      </c>
      <c r="X32" s="12">
        <v>79750.018027951533</v>
      </c>
      <c r="Y32" s="12">
        <v>35194.586791537746</v>
      </c>
      <c r="Z32" s="105">
        <v>-55.868866663826431</v>
      </c>
      <c r="AA32" s="12">
        <v>337944.3737254556</v>
      </c>
      <c r="AB32" s="12">
        <v>385421.28321987239</v>
      </c>
      <c r="AC32" s="105">
        <v>14.04873499476775</v>
      </c>
      <c r="AD32" s="106">
        <v>8.1313630611652048</v>
      </c>
    </row>
    <row r="33" spans="1:30">
      <c r="A33" s="5"/>
      <c r="B33" s="137" t="s">
        <v>87</v>
      </c>
      <c r="C33" s="16">
        <v>22.91919244799999</v>
      </c>
      <c r="D33" s="11">
        <v>65.057582815499998</v>
      </c>
      <c r="E33" s="107">
        <v>183.85634861745382</v>
      </c>
      <c r="F33" s="16">
        <v>185.14890468580995</v>
      </c>
      <c r="G33" s="11">
        <v>415.80937759700004</v>
      </c>
      <c r="H33" s="107">
        <v>124.5810626331338</v>
      </c>
      <c r="I33" s="108">
        <v>1.3337195739381553</v>
      </c>
      <c r="J33" s="103">
        <v>367</v>
      </c>
      <c r="K33" s="103">
        <v>646</v>
      </c>
      <c r="L33" s="107">
        <v>76.021798365122621</v>
      </c>
      <c r="M33" s="103">
        <v>2567</v>
      </c>
      <c r="N33" s="103">
        <v>4799</v>
      </c>
      <c r="O33" s="107">
        <v>86.949746786131669</v>
      </c>
      <c r="P33" s="108">
        <v>0.54944992037040641</v>
      </c>
      <c r="Q33" s="103">
        <v>0</v>
      </c>
      <c r="R33" s="103">
        <v>0</v>
      </c>
      <c r="S33" s="113" t="s">
        <v>57</v>
      </c>
      <c r="T33" s="103">
        <v>0</v>
      </c>
      <c r="U33" s="103">
        <v>0</v>
      </c>
      <c r="V33" s="113" t="s">
        <v>57</v>
      </c>
      <c r="W33" s="113" t="s">
        <v>57</v>
      </c>
      <c r="X33" s="16">
        <v>44.185100300000002</v>
      </c>
      <c r="Y33" s="16">
        <v>20.818518900000001</v>
      </c>
      <c r="Z33" s="107">
        <v>-52.883395627371698</v>
      </c>
      <c r="AA33" s="16">
        <v>301.85797630000002</v>
      </c>
      <c r="AB33" s="16">
        <v>287.78238960000004</v>
      </c>
      <c r="AC33" s="107">
        <v>-4.6629831924702971</v>
      </c>
      <c r="AD33" s="108">
        <v>1.0407977193001576</v>
      </c>
    </row>
    <row r="34" spans="1:30">
      <c r="A34" s="5"/>
      <c r="B34" s="137" t="s">
        <v>88</v>
      </c>
      <c r="C34" s="16">
        <v>459.05683960093006</v>
      </c>
      <c r="D34" s="11">
        <v>525.39666886465136</v>
      </c>
      <c r="E34" s="107">
        <v>14.451332284122422</v>
      </c>
      <c r="F34" s="16">
        <v>2320.5008808640323</v>
      </c>
      <c r="G34" s="11">
        <v>3180.2496353782826</v>
      </c>
      <c r="H34" s="107">
        <v>37.050136959832791</v>
      </c>
      <c r="I34" s="108">
        <v>5.0061614851053067</v>
      </c>
      <c r="J34" s="103">
        <v>51677</v>
      </c>
      <c r="K34" s="103">
        <v>60962</v>
      </c>
      <c r="L34" s="107">
        <v>17.967374267082068</v>
      </c>
      <c r="M34" s="103">
        <v>305498</v>
      </c>
      <c r="N34" s="103">
        <v>403855</v>
      </c>
      <c r="O34" s="107">
        <v>32.1956281219517</v>
      </c>
      <c r="P34" s="108">
        <v>2.3094443237523508</v>
      </c>
      <c r="Q34" s="103">
        <v>0</v>
      </c>
      <c r="R34" s="103">
        <v>0</v>
      </c>
      <c r="S34" s="113" t="s">
        <v>57</v>
      </c>
      <c r="T34" s="103">
        <v>0</v>
      </c>
      <c r="U34" s="103">
        <v>0</v>
      </c>
      <c r="V34" s="113" t="s">
        <v>57</v>
      </c>
      <c r="W34" s="113" t="s">
        <v>57</v>
      </c>
      <c r="X34" s="16">
        <v>7663.4083066519997</v>
      </c>
      <c r="Y34" s="16">
        <v>13945.221009159999</v>
      </c>
      <c r="Z34" s="107">
        <v>81.971525607675815</v>
      </c>
      <c r="AA34" s="16">
        <v>45444.778983720491</v>
      </c>
      <c r="AB34" s="16">
        <v>73243.12504242349</v>
      </c>
      <c r="AC34" s="107">
        <v>61.169504353098723</v>
      </c>
      <c r="AD34" s="108">
        <v>5.0063673092504786</v>
      </c>
    </row>
    <row r="35" spans="1:30">
      <c r="A35" s="5"/>
      <c r="B35" s="137" t="s">
        <v>89</v>
      </c>
      <c r="C35" s="16">
        <v>585.33840248600006</v>
      </c>
      <c r="D35" s="11">
        <v>232.55129857000003</v>
      </c>
      <c r="E35" s="107">
        <v>-60.270623355254379</v>
      </c>
      <c r="F35" s="16">
        <v>3091.5450680215204</v>
      </c>
      <c r="G35" s="11">
        <v>3335.3251059117501</v>
      </c>
      <c r="H35" s="107">
        <v>7.8853787516104488</v>
      </c>
      <c r="I35" s="108">
        <v>2.0428141286440398</v>
      </c>
      <c r="J35" s="103">
        <v>10</v>
      </c>
      <c r="K35" s="103">
        <v>8</v>
      </c>
      <c r="L35" s="107">
        <v>-20</v>
      </c>
      <c r="M35" s="103">
        <v>60</v>
      </c>
      <c r="N35" s="103">
        <v>85</v>
      </c>
      <c r="O35" s="107">
        <v>41.666666666666671</v>
      </c>
      <c r="P35" s="108">
        <v>6.0113154172560117</v>
      </c>
      <c r="Q35" s="103">
        <v>2265344</v>
      </c>
      <c r="R35" s="103">
        <v>1880239</v>
      </c>
      <c r="S35" s="107">
        <v>-16.999846380947002</v>
      </c>
      <c r="T35" s="103">
        <v>14976176</v>
      </c>
      <c r="U35" s="103">
        <v>14703406</v>
      </c>
      <c r="V35" s="107">
        <v>-1.8213594712027956</v>
      </c>
      <c r="W35" s="108">
        <v>12.673455680006343</v>
      </c>
      <c r="X35" s="16">
        <v>17170.421275699999</v>
      </c>
      <c r="Y35" s="16">
        <v>12224.833791000003</v>
      </c>
      <c r="Z35" s="107">
        <v>-28.802947844378824</v>
      </c>
      <c r="AA35" s="16">
        <v>97718.168205700014</v>
      </c>
      <c r="AB35" s="16">
        <v>92999.92083697101</v>
      </c>
      <c r="AC35" s="107">
        <v>-4.8284238799860999</v>
      </c>
      <c r="AD35" s="108">
        <v>8.3879908508874994</v>
      </c>
    </row>
    <row r="36" spans="1:30">
      <c r="A36" s="5"/>
      <c r="B36" s="137" t="s">
        <v>90</v>
      </c>
      <c r="C36" s="16">
        <v>0</v>
      </c>
      <c r="D36" s="11">
        <v>0</v>
      </c>
      <c r="E36" s="107" t="s">
        <v>57</v>
      </c>
      <c r="F36" s="16">
        <v>0</v>
      </c>
      <c r="G36" s="11">
        <v>0</v>
      </c>
      <c r="H36" s="107" t="s">
        <v>57</v>
      </c>
      <c r="I36" s="108">
        <v>0</v>
      </c>
      <c r="J36" s="103">
        <v>0</v>
      </c>
      <c r="K36" s="103">
        <v>0</v>
      </c>
      <c r="L36" s="113" t="s">
        <v>57</v>
      </c>
      <c r="M36" s="103">
        <v>0</v>
      </c>
      <c r="N36" s="103">
        <v>0</v>
      </c>
      <c r="O36" s="113" t="s">
        <v>57</v>
      </c>
      <c r="P36" s="108">
        <v>0</v>
      </c>
      <c r="Q36" s="103">
        <v>0</v>
      </c>
      <c r="R36" s="103">
        <v>0</v>
      </c>
      <c r="S36" s="113" t="s">
        <v>57</v>
      </c>
      <c r="T36" s="103">
        <v>0</v>
      </c>
      <c r="U36" s="103">
        <v>0</v>
      </c>
      <c r="V36" s="113" t="s">
        <v>57</v>
      </c>
      <c r="W36" s="108">
        <v>0</v>
      </c>
      <c r="X36" s="16">
        <v>0</v>
      </c>
      <c r="Y36" s="16">
        <v>0</v>
      </c>
      <c r="Z36" s="113" t="s">
        <v>57</v>
      </c>
      <c r="AA36" s="16">
        <v>0</v>
      </c>
      <c r="AB36" s="16">
        <v>0</v>
      </c>
      <c r="AC36" s="113" t="s">
        <v>57</v>
      </c>
      <c r="AD36" s="108">
        <v>0</v>
      </c>
    </row>
    <row r="37" spans="1:30" ht="15">
      <c r="A37" s="5"/>
      <c r="B37" s="141" t="s">
        <v>91</v>
      </c>
      <c r="C37" s="16">
        <v>97.23569604399998</v>
      </c>
      <c r="D37" s="11">
        <v>105.78128476999991</v>
      </c>
      <c r="E37" s="107">
        <v>8.7885304200763716</v>
      </c>
      <c r="F37" s="16">
        <v>302.89127205899996</v>
      </c>
      <c r="G37" s="11">
        <v>509.56576396499986</v>
      </c>
      <c r="H37" s="107">
        <v>68.233888187356527</v>
      </c>
      <c r="I37" s="108">
        <v>7.3346268279986377</v>
      </c>
      <c r="J37" s="103">
        <v>17</v>
      </c>
      <c r="K37" s="103">
        <v>6</v>
      </c>
      <c r="L37" s="107">
        <v>-64.705882352941174</v>
      </c>
      <c r="M37" s="103">
        <v>91</v>
      </c>
      <c r="N37" s="103">
        <v>144</v>
      </c>
      <c r="O37" s="107">
        <v>58.241758241758248</v>
      </c>
      <c r="P37" s="108">
        <v>0.60420425460495952</v>
      </c>
      <c r="Q37" s="103">
        <v>573049</v>
      </c>
      <c r="R37" s="103">
        <v>341959</v>
      </c>
      <c r="S37" s="107">
        <v>-40.326394427003628</v>
      </c>
      <c r="T37" s="103">
        <v>4935650</v>
      </c>
      <c r="U37" s="103">
        <v>4961022</v>
      </c>
      <c r="V37" s="107">
        <v>0.51405589942560759</v>
      </c>
      <c r="W37" s="108">
        <v>8.6894497271409286</v>
      </c>
      <c r="X37" s="16">
        <v>54872.003345299534</v>
      </c>
      <c r="Y37" s="16">
        <v>9003.7134724777479</v>
      </c>
      <c r="Z37" s="107">
        <v>-83.591425638646683</v>
      </c>
      <c r="AA37" s="16">
        <v>194479.56855973508</v>
      </c>
      <c r="AB37" s="16">
        <v>218890.45495087796</v>
      </c>
      <c r="AC37" s="107">
        <v>12.551902789544181</v>
      </c>
      <c r="AD37" s="108">
        <v>10.928610344965429</v>
      </c>
    </row>
    <row r="38" spans="1:30">
      <c r="A38" s="5"/>
      <c r="B38" s="142"/>
      <c r="C38" s="16"/>
      <c r="D38" s="11"/>
      <c r="E38" s="107"/>
      <c r="F38" s="16"/>
      <c r="G38" s="11"/>
      <c r="H38" s="107"/>
      <c r="I38" s="108"/>
      <c r="J38" s="103"/>
      <c r="K38" s="103"/>
      <c r="L38" s="107"/>
      <c r="M38" s="103"/>
      <c r="N38" s="103"/>
      <c r="O38" s="107"/>
      <c r="P38" s="108"/>
      <c r="Q38" s="103"/>
      <c r="R38" s="103"/>
      <c r="S38" s="107"/>
      <c r="T38" s="103"/>
      <c r="U38" s="103"/>
      <c r="V38" s="107"/>
      <c r="W38" s="108"/>
      <c r="X38" s="16"/>
      <c r="Y38" s="16"/>
      <c r="Z38" s="107"/>
      <c r="AA38" s="16"/>
      <c r="AB38" s="16"/>
      <c r="AC38" s="107"/>
      <c r="AD38" s="108"/>
    </row>
    <row r="39" spans="1:30" s="25" customFormat="1" ht="15">
      <c r="A39" s="17">
        <v>6</v>
      </c>
      <c r="B39" s="136" t="s">
        <v>96</v>
      </c>
      <c r="C39" s="12">
        <v>105.49551742261157</v>
      </c>
      <c r="D39" s="12">
        <v>104.96648500418225</v>
      </c>
      <c r="E39" s="105">
        <v>-0.50147383638115883</v>
      </c>
      <c r="F39" s="12">
        <v>617.95454585548578</v>
      </c>
      <c r="G39" s="12">
        <v>666.87434462694466</v>
      </c>
      <c r="H39" s="105">
        <v>7.9164072988143719</v>
      </c>
      <c r="I39" s="106">
        <v>0.24773314184575618</v>
      </c>
      <c r="J39" s="23">
        <v>12296</v>
      </c>
      <c r="K39" s="23">
        <v>10947</v>
      </c>
      <c r="L39" s="105">
        <v>-10.971047495120365</v>
      </c>
      <c r="M39" s="23">
        <v>79454</v>
      </c>
      <c r="N39" s="23">
        <v>70189</v>
      </c>
      <c r="O39" s="105">
        <v>-11.66083520024165</v>
      </c>
      <c r="P39" s="106">
        <v>0.38166830632126542</v>
      </c>
      <c r="Q39" s="23">
        <v>13591</v>
      </c>
      <c r="R39" s="23">
        <v>44245</v>
      </c>
      <c r="S39" s="105">
        <v>225.54631741593704</v>
      </c>
      <c r="T39" s="23">
        <v>286959</v>
      </c>
      <c r="U39" s="23">
        <v>313048</v>
      </c>
      <c r="V39" s="105">
        <v>9.0915426942524888</v>
      </c>
      <c r="W39" s="106">
        <v>0.17759766456107434</v>
      </c>
      <c r="X39" s="12">
        <v>3284.6313411399988</v>
      </c>
      <c r="Y39" s="12">
        <v>2444.2712138999991</v>
      </c>
      <c r="Z39" s="105">
        <v>-25.584610264004098</v>
      </c>
      <c r="AA39" s="12">
        <v>22933.336076065003</v>
      </c>
      <c r="AB39" s="12">
        <v>15856.617737340001</v>
      </c>
      <c r="AC39" s="105">
        <v>-30.857779763280107</v>
      </c>
      <c r="AD39" s="106">
        <v>0.33453242298212427</v>
      </c>
    </row>
    <row r="40" spans="1:30">
      <c r="A40" s="5"/>
      <c r="B40" s="137" t="s">
        <v>87</v>
      </c>
      <c r="C40" s="16">
        <v>5.7224719679999971</v>
      </c>
      <c r="D40" s="11">
        <v>3.0842316360000002</v>
      </c>
      <c r="E40" s="107">
        <v>-46.103158683048321</v>
      </c>
      <c r="F40" s="16">
        <v>40.665207522999999</v>
      </c>
      <c r="G40" s="11">
        <v>20.204589846000005</v>
      </c>
      <c r="H40" s="107">
        <v>-50.314799611996555</v>
      </c>
      <c r="I40" s="108">
        <v>6.4806756203366414E-2</v>
      </c>
      <c r="J40" s="103">
        <v>49</v>
      </c>
      <c r="K40" s="103">
        <v>53</v>
      </c>
      <c r="L40" s="107">
        <v>8.1632653061224492</v>
      </c>
      <c r="M40" s="103">
        <v>329</v>
      </c>
      <c r="N40" s="103">
        <v>356</v>
      </c>
      <c r="O40" s="107">
        <v>8.2066869300911858</v>
      </c>
      <c r="P40" s="108">
        <v>4.0759360627602555E-2</v>
      </c>
      <c r="Q40" s="103">
        <v>0</v>
      </c>
      <c r="R40" s="103">
        <v>0</v>
      </c>
      <c r="S40" s="113" t="s">
        <v>57</v>
      </c>
      <c r="T40" s="103">
        <v>0</v>
      </c>
      <c r="U40" s="103">
        <v>0</v>
      </c>
      <c r="V40" s="113" t="s">
        <v>57</v>
      </c>
      <c r="W40" s="113" t="s">
        <v>57</v>
      </c>
      <c r="X40" s="16">
        <v>12.363607900000007</v>
      </c>
      <c r="Y40" s="16">
        <v>12.708996200000007</v>
      </c>
      <c r="Z40" s="107">
        <v>2.793588269650638</v>
      </c>
      <c r="AA40" s="16">
        <v>97.478678600000009</v>
      </c>
      <c r="AB40" s="16">
        <v>61.197284500000002</v>
      </c>
      <c r="AC40" s="107">
        <v>-37.219825526030469</v>
      </c>
      <c r="AD40" s="108">
        <v>0.22132693464493661</v>
      </c>
    </row>
    <row r="41" spans="1:30">
      <c r="A41" s="5"/>
      <c r="B41" s="137" t="s">
        <v>88</v>
      </c>
      <c r="C41" s="16">
        <v>83.259878302611554</v>
      </c>
      <c r="D41" s="11">
        <v>81.481649833184051</v>
      </c>
      <c r="E41" s="107">
        <v>-2.1357567482436819</v>
      </c>
      <c r="F41" s="16">
        <v>460.22215877248556</v>
      </c>
      <c r="G41" s="11">
        <v>488.87573779894609</v>
      </c>
      <c r="H41" s="107">
        <v>6.2260320326352776</v>
      </c>
      <c r="I41" s="108">
        <v>0.76955936488313237</v>
      </c>
      <c r="J41" s="103">
        <v>12246</v>
      </c>
      <c r="K41" s="103">
        <v>10894</v>
      </c>
      <c r="L41" s="107">
        <v>-11.040339702760086</v>
      </c>
      <c r="M41" s="103">
        <v>79111</v>
      </c>
      <c r="N41" s="103">
        <v>69824</v>
      </c>
      <c r="O41" s="107">
        <v>-11.739201880901518</v>
      </c>
      <c r="P41" s="108">
        <v>0.39928845863412399</v>
      </c>
      <c r="Q41" s="103">
        <v>0</v>
      </c>
      <c r="R41" s="103">
        <v>0</v>
      </c>
      <c r="S41" s="113" t="s">
        <v>57</v>
      </c>
      <c r="T41" s="103">
        <v>0</v>
      </c>
      <c r="U41" s="103">
        <v>0</v>
      </c>
      <c r="V41" s="113" t="s">
        <v>57</v>
      </c>
      <c r="W41" s="113" t="s">
        <v>57</v>
      </c>
      <c r="X41" s="16">
        <v>2443.7075471999992</v>
      </c>
      <c r="Y41" s="16">
        <v>1572.7828101999994</v>
      </c>
      <c r="Z41" s="107">
        <v>-35.639483046893467</v>
      </c>
      <c r="AA41" s="16">
        <v>13036.3535873</v>
      </c>
      <c r="AB41" s="16">
        <v>8969.8267381999995</v>
      </c>
      <c r="AC41" s="107">
        <v>-31.193744645447531</v>
      </c>
      <c r="AD41" s="108">
        <v>0.61311211565256096</v>
      </c>
    </row>
    <row r="42" spans="1:30" ht="14.25" customHeight="1">
      <c r="A42" s="5"/>
      <c r="B42" s="137" t="s">
        <v>89</v>
      </c>
      <c r="C42" s="16">
        <v>15.310948272000024</v>
      </c>
      <c r="D42" s="11">
        <v>20.012363534998201</v>
      </c>
      <c r="E42" s="107">
        <v>30.706231772697674</v>
      </c>
      <c r="F42" s="16">
        <v>114.33534990799996</v>
      </c>
      <c r="G42" s="11">
        <v>143.17606797199863</v>
      </c>
      <c r="H42" s="107">
        <v>25.224672935540397</v>
      </c>
      <c r="I42" s="108">
        <v>8.7692229467671273E-2</v>
      </c>
      <c r="J42" s="103">
        <v>0</v>
      </c>
      <c r="K42" s="103">
        <v>0</v>
      </c>
      <c r="L42" s="107" t="s">
        <v>57</v>
      </c>
      <c r="M42" s="103">
        <v>11</v>
      </c>
      <c r="N42" s="103">
        <v>5</v>
      </c>
      <c r="O42" s="107">
        <v>-54.54545454545454</v>
      </c>
      <c r="P42" s="108">
        <v>0.3536067892503536</v>
      </c>
      <c r="Q42" s="103">
        <v>5167</v>
      </c>
      <c r="R42" s="103">
        <v>39882</v>
      </c>
      <c r="S42" s="107">
        <v>671.85988000774137</v>
      </c>
      <c r="T42" s="103">
        <v>51565</v>
      </c>
      <c r="U42" s="103">
        <v>144832</v>
      </c>
      <c r="V42" s="107">
        <v>180.87268496072917</v>
      </c>
      <c r="W42" s="108">
        <v>0.12483651291725729</v>
      </c>
      <c r="X42" s="16">
        <v>778.61598603999994</v>
      </c>
      <c r="Y42" s="16">
        <v>761.71940749999999</v>
      </c>
      <c r="Z42" s="107">
        <v>-2.1700785551469428</v>
      </c>
      <c r="AA42" s="16">
        <v>5781.1611101650005</v>
      </c>
      <c r="AB42" s="16">
        <v>5843.8235146400002</v>
      </c>
      <c r="AC42" s="107">
        <v>1.0839069052204848</v>
      </c>
      <c r="AD42" s="108">
        <v>0.52707505268665844</v>
      </c>
    </row>
    <row r="43" spans="1:30">
      <c r="A43" s="5"/>
      <c r="B43" s="137" t="s">
        <v>90</v>
      </c>
      <c r="C43" s="16">
        <v>0</v>
      </c>
      <c r="D43" s="11">
        <v>0</v>
      </c>
      <c r="E43" s="113" t="s">
        <v>57</v>
      </c>
      <c r="F43" s="16">
        <v>0</v>
      </c>
      <c r="G43" s="11">
        <v>0</v>
      </c>
      <c r="H43" s="113" t="s">
        <v>57</v>
      </c>
      <c r="I43" s="108">
        <v>0</v>
      </c>
      <c r="J43" s="103">
        <v>0</v>
      </c>
      <c r="K43" s="103">
        <v>0</v>
      </c>
      <c r="L43" s="113" t="s">
        <v>57</v>
      </c>
      <c r="M43" s="103">
        <v>0</v>
      </c>
      <c r="N43" s="103">
        <v>0</v>
      </c>
      <c r="O43" s="113" t="s">
        <v>57</v>
      </c>
      <c r="P43" s="108">
        <v>0</v>
      </c>
      <c r="Q43" s="103">
        <v>0</v>
      </c>
      <c r="R43" s="103">
        <v>0</v>
      </c>
      <c r="S43" s="113" t="s">
        <v>57</v>
      </c>
      <c r="T43" s="103">
        <v>0</v>
      </c>
      <c r="U43" s="103">
        <v>0</v>
      </c>
      <c r="V43" s="113" t="s">
        <v>57</v>
      </c>
      <c r="W43" s="108">
        <v>0</v>
      </c>
      <c r="X43" s="16">
        <v>0</v>
      </c>
      <c r="Y43" s="16">
        <v>0</v>
      </c>
      <c r="Z43" s="113" t="s">
        <v>57</v>
      </c>
      <c r="AA43" s="16">
        <v>0</v>
      </c>
      <c r="AB43" s="16">
        <v>0</v>
      </c>
      <c r="AC43" s="113" t="s">
        <v>57</v>
      </c>
      <c r="AD43" s="108">
        <v>0</v>
      </c>
    </row>
    <row r="44" spans="1:30" ht="15">
      <c r="A44" s="5"/>
      <c r="B44" s="141" t="s">
        <v>91</v>
      </c>
      <c r="C44" s="16">
        <v>1.2022188800000027</v>
      </c>
      <c r="D44" s="11">
        <v>0.38823999999999997</v>
      </c>
      <c r="E44" s="107">
        <v>-67.706379723466071</v>
      </c>
      <c r="F44" s="16">
        <v>2.7318296520002026</v>
      </c>
      <c r="G44" s="11">
        <v>14.617949010000002</v>
      </c>
      <c r="H44" s="107">
        <v>435.097384249306</v>
      </c>
      <c r="I44" s="108">
        <v>0.21040895711829355</v>
      </c>
      <c r="J44" s="103">
        <v>1</v>
      </c>
      <c r="K44" s="103">
        <v>0</v>
      </c>
      <c r="L44" s="107">
        <v>-100</v>
      </c>
      <c r="M44" s="103">
        <v>3</v>
      </c>
      <c r="N44" s="103">
        <v>4</v>
      </c>
      <c r="O44" s="107">
        <v>33.333333333333329</v>
      </c>
      <c r="P44" s="108">
        <v>1.678345151680443E-2</v>
      </c>
      <c r="Q44" s="103">
        <v>8424</v>
      </c>
      <c r="R44" s="103">
        <v>4363</v>
      </c>
      <c r="S44" s="107">
        <v>-48.207502374169039</v>
      </c>
      <c r="T44" s="103">
        <v>235394</v>
      </c>
      <c r="U44" s="103">
        <v>168216</v>
      </c>
      <c r="V44" s="107">
        <v>-28.53853539172621</v>
      </c>
      <c r="W44" s="108">
        <v>0.29463777328557272</v>
      </c>
      <c r="X44" s="16">
        <v>49.944200000000002</v>
      </c>
      <c r="Y44" s="16">
        <v>97.06</v>
      </c>
      <c r="Z44" s="107">
        <v>94.336879958033165</v>
      </c>
      <c r="AA44" s="16">
        <v>4018.3426999999997</v>
      </c>
      <c r="AB44" s="16">
        <v>981.77019999999993</v>
      </c>
      <c r="AC44" s="107">
        <v>-75.567783205747986</v>
      </c>
      <c r="AD44" s="108">
        <v>4.9017139493389969E-2</v>
      </c>
    </row>
    <row r="45" spans="1:30">
      <c r="A45" s="5"/>
      <c r="B45" s="142"/>
      <c r="C45" s="16"/>
      <c r="D45" s="11"/>
      <c r="E45" s="107"/>
      <c r="F45" s="16"/>
      <c r="G45" s="11"/>
      <c r="H45" s="107"/>
      <c r="I45" s="108"/>
      <c r="J45" s="103"/>
      <c r="K45" s="103"/>
      <c r="L45" s="107"/>
      <c r="M45" s="103"/>
      <c r="N45" s="103"/>
      <c r="O45" s="107"/>
      <c r="P45" s="108"/>
      <c r="Q45" s="103"/>
      <c r="R45" s="103"/>
      <c r="S45" s="107"/>
      <c r="T45" s="103"/>
      <c r="U45" s="103"/>
      <c r="V45" s="107"/>
      <c r="W45" s="108"/>
      <c r="X45" s="16"/>
      <c r="Y45" s="16"/>
      <c r="Z45" s="107"/>
      <c r="AA45" s="16"/>
      <c r="AB45" s="16"/>
      <c r="AC45" s="107"/>
      <c r="AD45" s="108"/>
    </row>
    <row r="46" spans="1:30" s="25" customFormat="1" ht="15">
      <c r="A46" s="17">
        <v>7</v>
      </c>
      <c r="B46" s="136" t="s">
        <v>97</v>
      </c>
      <c r="C46" s="12">
        <v>226.23450778200024</v>
      </c>
      <c r="D46" s="12">
        <v>1221.960679241992</v>
      </c>
      <c r="E46" s="105">
        <v>440.13010270717598</v>
      </c>
      <c r="F46" s="12">
        <v>1920.913620767994</v>
      </c>
      <c r="G46" s="12">
        <v>2773.5866807529687</v>
      </c>
      <c r="H46" s="105">
        <v>44.388932993461225</v>
      </c>
      <c r="I46" s="106">
        <v>1.030343044593881</v>
      </c>
      <c r="J46" s="23">
        <v>21132</v>
      </c>
      <c r="K46" s="23">
        <v>19881</v>
      </c>
      <c r="L46" s="105">
        <v>-5.9199318568994883</v>
      </c>
      <c r="M46" s="23">
        <v>114780</v>
      </c>
      <c r="N46" s="23">
        <v>121119</v>
      </c>
      <c r="O46" s="105">
        <v>5.522739153162572</v>
      </c>
      <c r="P46" s="106">
        <v>0.65861151452970335</v>
      </c>
      <c r="Q46" s="23">
        <v>70419</v>
      </c>
      <c r="R46" s="23">
        <v>177545</v>
      </c>
      <c r="S46" s="105">
        <v>152.126556753149</v>
      </c>
      <c r="T46" s="23">
        <v>3832962</v>
      </c>
      <c r="U46" s="23">
        <v>5606349</v>
      </c>
      <c r="V46" s="105">
        <v>46.266751405310046</v>
      </c>
      <c r="W46" s="106">
        <v>3.1805808985021931</v>
      </c>
      <c r="X46" s="12">
        <v>6626.7286477279995</v>
      </c>
      <c r="Y46" s="12">
        <v>7686.6728395340006</v>
      </c>
      <c r="Z46" s="105">
        <v>15.994984073618394</v>
      </c>
      <c r="AA46" s="12">
        <v>103827.30919614498</v>
      </c>
      <c r="AB46" s="12">
        <v>133254.91377703604</v>
      </c>
      <c r="AC46" s="105">
        <v>28.342836589647145</v>
      </c>
      <c r="AD46" s="106">
        <v>2.8113239480529999</v>
      </c>
    </row>
    <row r="47" spans="1:30">
      <c r="A47" s="5"/>
      <c r="B47" s="137" t="s">
        <v>87</v>
      </c>
      <c r="C47" s="16">
        <v>34.32572129699998</v>
      </c>
      <c r="D47" s="11">
        <v>13.325768717000001</v>
      </c>
      <c r="E47" s="107">
        <v>-61.178474294246932</v>
      </c>
      <c r="F47" s="16">
        <v>291.27443187599971</v>
      </c>
      <c r="G47" s="11">
        <v>162.52218210600003</v>
      </c>
      <c r="H47" s="107">
        <v>-44.203073006013661</v>
      </c>
      <c r="I47" s="108">
        <v>0.52129419669797639</v>
      </c>
      <c r="J47" s="103">
        <v>277</v>
      </c>
      <c r="K47" s="103">
        <v>121</v>
      </c>
      <c r="L47" s="107">
        <v>-56.317689530685925</v>
      </c>
      <c r="M47" s="103">
        <v>2500</v>
      </c>
      <c r="N47" s="103">
        <v>1235</v>
      </c>
      <c r="O47" s="107">
        <v>-50.6</v>
      </c>
      <c r="P47" s="108">
        <v>0.14139834375025045</v>
      </c>
      <c r="Q47" s="103">
        <v>0</v>
      </c>
      <c r="R47" s="103">
        <v>0</v>
      </c>
      <c r="S47" s="113" t="s">
        <v>57</v>
      </c>
      <c r="T47" s="103">
        <v>0</v>
      </c>
      <c r="U47" s="103">
        <v>0</v>
      </c>
      <c r="V47" s="113" t="s">
        <v>57</v>
      </c>
      <c r="W47" s="113" t="s">
        <v>57</v>
      </c>
      <c r="X47" s="16">
        <v>34.441688027999277</v>
      </c>
      <c r="Y47" s="16">
        <v>13.939442934000031</v>
      </c>
      <c r="Z47" s="107">
        <v>-59.527410727755282</v>
      </c>
      <c r="AA47" s="16">
        <v>319.39251185499938</v>
      </c>
      <c r="AB47" s="16">
        <v>318.76351074600001</v>
      </c>
      <c r="AC47" s="107">
        <v>-0.19693671130428222</v>
      </c>
      <c r="AD47" s="108">
        <v>1.152844465019857</v>
      </c>
    </row>
    <row r="48" spans="1:30">
      <c r="A48" s="5"/>
      <c r="B48" s="137" t="s">
        <v>88</v>
      </c>
      <c r="C48" s="16">
        <v>160.12629488700023</v>
      </c>
      <c r="D48" s="11">
        <v>154.98333561399195</v>
      </c>
      <c r="E48" s="107">
        <v>-3.211814322337013</v>
      </c>
      <c r="F48" s="16">
        <v>810.82190116699417</v>
      </c>
      <c r="G48" s="11">
        <v>954.8521167259687</v>
      </c>
      <c r="H48" s="107">
        <v>17.763483614795767</v>
      </c>
      <c r="I48" s="108">
        <v>1.5030719090566722</v>
      </c>
      <c r="J48" s="103">
        <v>20854</v>
      </c>
      <c r="K48" s="103">
        <v>19758</v>
      </c>
      <c r="L48" s="107">
        <v>-5.2555864582334326</v>
      </c>
      <c r="M48" s="103">
        <v>112229</v>
      </c>
      <c r="N48" s="103">
        <v>119851</v>
      </c>
      <c r="O48" s="107">
        <v>6.7914710101667124</v>
      </c>
      <c r="P48" s="108">
        <v>0.68536779697179184</v>
      </c>
      <c r="Q48" s="103">
        <v>0</v>
      </c>
      <c r="R48" s="103">
        <v>0</v>
      </c>
      <c r="S48" s="113" t="s">
        <v>57</v>
      </c>
      <c r="T48" s="103">
        <v>0</v>
      </c>
      <c r="U48" s="103">
        <v>0</v>
      </c>
      <c r="V48" s="113" t="s">
        <v>57</v>
      </c>
      <c r="W48" s="113" t="s">
        <v>57</v>
      </c>
      <c r="X48" s="16">
        <v>1490.8889166000001</v>
      </c>
      <c r="Y48" s="16">
        <v>1523.4735647</v>
      </c>
      <c r="Z48" s="107">
        <v>2.1855852395971769</v>
      </c>
      <c r="AA48" s="16">
        <v>11002.709376090001</v>
      </c>
      <c r="AB48" s="16">
        <v>9009.6386279899998</v>
      </c>
      <c r="AC48" s="107">
        <v>-18.114363289747022</v>
      </c>
      <c r="AD48" s="108">
        <v>0.61583336687509815</v>
      </c>
    </row>
    <row r="49" spans="1:30">
      <c r="A49" s="5"/>
      <c r="B49" s="137" t="s">
        <v>89</v>
      </c>
      <c r="C49" s="16">
        <v>30.238851157000045</v>
      </c>
      <c r="D49" s="11">
        <v>1047.300747771</v>
      </c>
      <c r="E49" s="107">
        <v>3363.4277021088437</v>
      </c>
      <c r="F49" s="16">
        <v>709.54794923000009</v>
      </c>
      <c r="G49" s="11">
        <v>1429.742866004</v>
      </c>
      <c r="H49" s="107">
        <v>101.50052826670191</v>
      </c>
      <c r="I49" s="108">
        <v>0.87568642763614069</v>
      </c>
      <c r="J49" s="103">
        <v>0</v>
      </c>
      <c r="K49" s="103">
        <v>2</v>
      </c>
      <c r="L49" s="107" t="s">
        <v>57</v>
      </c>
      <c r="M49" s="103">
        <v>3</v>
      </c>
      <c r="N49" s="103">
        <v>13</v>
      </c>
      <c r="O49" s="107">
        <v>333.33333333333337</v>
      </c>
      <c r="P49" s="108">
        <v>0.91937765205091937</v>
      </c>
      <c r="Q49" s="103">
        <v>6159</v>
      </c>
      <c r="R49" s="103">
        <v>6555</v>
      </c>
      <c r="S49" s="107">
        <v>6.4296151972722839</v>
      </c>
      <c r="T49" s="103">
        <v>71337</v>
      </c>
      <c r="U49" s="103">
        <v>33761</v>
      </c>
      <c r="V49" s="107">
        <v>-52.673927975664803</v>
      </c>
      <c r="W49" s="108">
        <v>2.909996073105062E-2</v>
      </c>
      <c r="X49" s="16">
        <v>1360.9635793</v>
      </c>
      <c r="Y49" s="16">
        <v>1554.6680538000003</v>
      </c>
      <c r="Z49" s="107">
        <v>14.23289186031198</v>
      </c>
      <c r="AA49" s="16">
        <v>7524.5244513999996</v>
      </c>
      <c r="AB49" s="16">
        <v>7938.8900200999969</v>
      </c>
      <c r="AC49" s="107">
        <v>5.506867196410016</v>
      </c>
      <c r="AD49" s="108">
        <v>0.71603648966041122</v>
      </c>
    </row>
    <row r="50" spans="1:30">
      <c r="A50" s="5"/>
      <c r="B50" s="137" t="s">
        <v>90</v>
      </c>
      <c r="C50" s="143">
        <v>8.9235965999999986E-2</v>
      </c>
      <c r="D50" s="11">
        <v>3.7734060999999999E-2</v>
      </c>
      <c r="E50" s="107">
        <v>-57.714290894772176</v>
      </c>
      <c r="F50" s="13">
        <v>1.3829548879999998</v>
      </c>
      <c r="G50" s="11">
        <v>0.44294682600000007</v>
      </c>
      <c r="H50" s="107">
        <v>-67.970985182272983</v>
      </c>
      <c r="I50" s="108">
        <v>1.0376558979751128E-2</v>
      </c>
      <c r="J50" s="14">
        <v>0</v>
      </c>
      <c r="K50" s="14">
        <v>0</v>
      </c>
      <c r="L50" s="113" t="s">
        <v>57</v>
      </c>
      <c r="M50" s="14">
        <v>0</v>
      </c>
      <c r="N50" s="14">
        <v>4</v>
      </c>
      <c r="O50" s="113" t="s">
        <v>57</v>
      </c>
      <c r="P50" s="108">
        <v>9.3479784996494508E-2</v>
      </c>
      <c r="Q50" s="14">
        <v>84</v>
      </c>
      <c r="R50" s="14">
        <v>29</v>
      </c>
      <c r="S50" s="107">
        <v>-65.476190476190482</v>
      </c>
      <c r="T50" s="14">
        <v>1327</v>
      </c>
      <c r="U50" s="14">
        <v>242</v>
      </c>
      <c r="V50" s="107">
        <v>-81.76337603617182</v>
      </c>
      <c r="W50" s="108">
        <v>7.6624252082390706E-3</v>
      </c>
      <c r="X50" s="143">
        <v>25.1901209</v>
      </c>
      <c r="Y50" s="143">
        <v>7.2337360999999998</v>
      </c>
      <c r="Z50" s="107">
        <v>-71.283440326798925</v>
      </c>
      <c r="AA50" s="13">
        <v>364.7691853</v>
      </c>
      <c r="AB50" s="13">
        <v>122.51718620000001</v>
      </c>
      <c r="AC50" s="107">
        <v>-66.412407863005967</v>
      </c>
      <c r="AD50" s="108">
        <v>8.9009014016127236E-2</v>
      </c>
    </row>
    <row r="51" spans="1:30" ht="15">
      <c r="A51" s="5"/>
      <c r="B51" s="141" t="s">
        <v>91</v>
      </c>
      <c r="C51" s="16">
        <v>1.454404475</v>
      </c>
      <c r="D51" s="11">
        <v>6.3130930790000006</v>
      </c>
      <c r="E51" s="107">
        <v>334.06722046836393</v>
      </c>
      <c r="F51" s="16">
        <v>107.88638360699997</v>
      </c>
      <c r="G51" s="11">
        <v>226.02656909100008</v>
      </c>
      <c r="H51" s="107">
        <v>109.50425951281477</v>
      </c>
      <c r="I51" s="108">
        <v>3.2533985890174644</v>
      </c>
      <c r="J51" s="103">
        <v>1</v>
      </c>
      <c r="K51" s="103">
        <v>0</v>
      </c>
      <c r="L51" s="107">
        <v>-100</v>
      </c>
      <c r="M51" s="103">
        <v>48</v>
      </c>
      <c r="N51" s="103">
        <v>16</v>
      </c>
      <c r="O51" s="107">
        <v>-66.666666666666657</v>
      </c>
      <c r="P51" s="108">
        <v>6.7133806067217722E-2</v>
      </c>
      <c r="Q51" s="103">
        <v>64176</v>
      </c>
      <c r="R51" s="103">
        <v>170961</v>
      </c>
      <c r="S51" s="107">
        <v>166.39397905759162</v>
      </c>
      <c r="T51" s="103">
        <v>3760298</v>
      </c>
      <c r="U51" s="103">
        <v>5572346</v>
      </c>
      <c r="V51" s="107">
        <v>48.188946727094503</v>
      </c>
      <c r="W51" s="108">
        <v>9.7602107850428492</v>
      </c>
      <c r="X51" s="16">
        <v>3715.2443429</v>
      </c>
      <c r="Y51" s="16">
        <v>4587.3580420000008</v>
      </c>
      <c r="Z51" s="107">
        <v>23.473925766595929</v>
      </c>
      <c r="AA51" s="16">
        <v>84615.913671499991</v>
      </c>
      <c r="AB51" s="16">
        <v>115865.10443200004</v>
      </c>
      <c r="AC51" s="107">
        <v>36.930630899782244</v>
      </c>
      <c r="AD51" s="108">
        <v>5.7848323226347089</v>
      </c>
    </row>
    <row r="52" spans="1:30">
      <c r="A52" s="5"/>
      <c r="B52" s="142"/>
      <c r="C52" s="16"/>
      <c r="D52" s="11"/>
      <c r="E52" s="107"/>
      <c r="F52" s="16"/>
      <c r="G52" s="11"/>
      <c r="H52" s="107"/>
      <c r="I52" s="108"/>
      <c r="J52" s="103"/>
      <c r="K52" s="103"/>
      <c r="L52" s="107"/>
      <c r="M52" s="103"/>
      <c r="N52" s="103"/>
      <c r="O52" s="107"/>
      <c r="P52" s="108"/>
      <c r="Q52" s="103"/>
      <c r="R52" s="103"/>
      <c r="S52" s="107"/>
      <c r="T52" s="103"/>
      <c r="U52" s="103"/>
      <c r="V52" s="107"/>
      <c r="W52" s="108"/>
      <c r="X52" s="16"/>
      <c r="Y52" s="16"/>
      <c r="Z52" s="107"/>
      <c r="AA52" s="16"/>
      <c r="AB52" s="16"/>
      <c r="AC52" s="107"/>
      <c r="AD52" s="108"/>
    </row>
    <row r="53" spans="1:30" s="25" customFormat="1" ht="15">
      <c r="A53" s="17">
        <v>8</v>
      </c>
      <c r="B53" s="136" t="s">
        <v>98</v>
      </c>
      <c r="C53" s="12">
        <v>48.259360530000272</v>
      </c>
      <c r="D53" s="12">
        <v>50.46489638399958</v>
      </c>
      <c r="E53" s="105">
        <v>4.570172148527007</v>
      </c>
      <c r="F53" s="12">
        <v>291.83734046795013</v>
      </c>
      <c r="G53" s="12">
        <v>301.00533182499129</v>
      </c>
      <c r="H53" s="105">
        <v>3.1414730350614604</v>
      </c>
      <c r="I53" s="106">
        <v>0.11181866144070068</v>
      </c>
      <c r="J53" s="23">
        <v>5942</v>
      </c>
      <c r="K53" s="23">
        <v>2062</v>
      </c>
      <c r="L53" s="105">
        <v>-65.297879501851227</v>
      </c>
      <c r="M53" s="23">
        <v>39686</v>
      </c>
      <c r="N53" s="23">
        <v>32904</v>
      </c>
      <c r="O53" s="105">
        <v>-17.089149826135159</v>
      </c>
      <c r="P53" s="106">
        <v>0.17892282196918205</v>
      </c>
      <c r="Q53" s="23">
        <v>23741</v>
      </c>
      <c r="R53" s="23">
        <v>32597</v>
      </c>
      <c r="S53" s="105">
        <v>37.302556758350534</v>
      </c>
      <c r="T53" s="23">
        <v>262478</v>
      </c>
      <c r="U53" s="23">
        <v>178567</v>
      </c>
      <c r="V53" s="105">
        <v>-31.968774525865022</v>
      </c>
      <c r="W53" s="106">
        <v>0.1013042158636291</v>
      </c>
      <c r="X53" s="12">
        <v>1838.6379782772838</v>
      </c>
      <c r="Y53" s="12">
        <v>202.12134699998148</v>
      </c>
      <c r="Z53" s="105">
        <v>-89.007006850290367</v>
      </c>
      <c r="AA53" s="12">
        <v>11498.919536314872</v>
      </c>
      <c r="AB53" s="12">
        <v>7063.0445565957607</v>
      </c>
      <c r="AC53" s="105">
        <v>-38.576450297874707</v>
      </c>
      <c r="AD53" s="106">
        <v>0.14901143789224333</v>
      </c>
    </row>
    <row r="54" spans="1:30">
      <c r="A54" s="5"/>
      <c r="B54" s="137" t="s">
        <v>87</v>
      </c>
      <c r="C54" s="16">
        <v>2.2061797999999997</v>
      </c>
      <c r="D54" s="11">
        <v>1.3277056949999999</v>
      </c>
      <c r="E54" s="107">
        <v>-39.818790154818743</v>
      </c>
      <c r="F54" s="16">
        <v>17.367330799999987</v>
      </c>
      <c r="G54" s="11">
        <v>13.415552794999998</v>
      </c>
      <c r="H54" s="107">
        <v>-22.754089563377189</v>
      </c>
      <c r="I54" s="108">
        <v>4.3030740338986809E-2</v>
      </c>
      <c r="J54" s="103">
        <v>33</v>
      </c>
      <c r="K54" s="103">
        <v>21</v>
      </c>
      <c r="L54" s="107">
        <v>-36.363636363636367</v>
      </c>
      <c r="M54" s="103">
        <v>577</v>
      </c>
      <c r="N54" s="103">
        <v>169</v>
      </c>
      <c r="O54" s="107">
        <v>-70.710571923743501</v>
      </c>
      <c r="P54" s="108">
        <v>1.9349247039507956E-2</v>
      </c>
      <c r="Q54" s="103">
        <v>0</v>
      </c>
      <c r="R54" s="103">
        <v>0</v>
      </c>
      <c r="S54" s="113" t="s">
        <v>57</v>
      </c>
      <c r="T54" s="103">
        <v>0</v>
      </c>
      <c r="U54" s="103">
        <v>0</v>
      </c>
      <c r="V54" s="113" t="s">
        <v>57</v>
      </c>
      <c r="W54" s="113" t="s">
        <v>57</v>
      </c>
      <c r="X54" s="16">
        <v>2.5256420999999998</v>
      </c>
      <c r="Y54" s="16">
        <v>1.5678509</v>
      </c>
      <c r="Z54" s="107">
        <v>-37.922681127306198</v>
      </c>
      <c r="AA54" s="16">
        <v>26.283214100000041</v>
      </c>
      <c r="AB54" s="16">
        <v>27.378573799999995</v>
      </c>
      <c r="AC54" s="107">
        <v>4.1675256908551059</v>
      </c>
      <c r="AD54" s="108">
        <v>9.9017723802829402E-2</v>
      </c>
    </row>
    <row r="55" spans="1:30">
      <c r="A55" s="5"/>
      <c r="B55" s="137" t="s">
        <v>88</v>
      </c>
      <c r="C55" s="16">
        <v>44.08259445199981</v>
      </c>
      <c r="D55" s="11">
        <v>47.84123740699976</v>
      </c>
      <c r="E55" s="107">
        <v>8.5263651146772244</v>
      </c>
      <c r="F55" s="16">
        <v>253.5357745809996</v>
      </c>
      <c r="G55" s="11">
        <v>267.50245412600083</v>
      </c>
      <c r="H55" s="107">
        <v>5.5087608713535428</v>
      </c>
      <c r="I55" s="108">
        <v>0.42108659273769394</v>
      </c>
      <c r="J55" s="103">
        <v>5908</v>
      </c>
      <c r="K55" s="103">
        <v>2040</v>
      </c>
      <c r="L55" s="107">
        <v>-65.470548408937034</v>
      </c>
      <c r="M55" s="103">
        <v>39103</v>
      </c>
      <c r="N55" s="103">
        <v>32732</v>
      </c>
      <c r="O55" s="107">
        <v>-16.292867554919059</v>
      </c>
      <c r="P55" s="108">
        <v>0.18717790198230044</v>
      </c>
      <c r="Q55" s="103">
        <v>0</v>
      </c>
      <c r="R55" s="103">
        <v>0</v>
      </c>
      <c r="S55" s="113" t="s">
        <v>57</v>
      </c>
      <c r="T55" s="103">
        <v>0</v>
      </c>
      <c r="U55" s="103">
        <v>0</v>
      </c>
      <c r="V55" s="113" t="s">
        <v>57</v>
      </c>
      <c r="W55" s="113" t="s">
        <v>57</v>
      </c>
      <c r="X55" s="16">
        <v>1463.3874412999992</v>
      </c>
      <c r="Y55" s="16">
        <v>19.915948499996098</v>
      </c>
      <c r="Z55" s="107">
        <v>-98.6390515636581</v>
      </c>
      <c r="AA55" s="16">
        <v>8350.818714900035</v>
      </c>
      <c r="AB55" s="16">
        <v>5856.9873989000171</v>
      </c>
      <c r="AC55" s="107">
        <v>-29.863315216631076</v>
      </c>
      <c r="AD55" s="108">
        <v>0.40034105900807992</v>
      </c>
    </row>
    <row r="56" spans="1:30">
      <c r="A56" s="5"/>
      <c r="B56" s="137" t="s">
        <v>89</v>
      </c>
      <c r="C56" s="16">
        <v>1.9118075720004644</v>
      </c>
      <c r="D56" s="11">
        <v>1.1979222039998207</v>
      </c>
      <c r="E56" s="107">
        <v>-37.34085890525337</v>
      </c>
      <c r="F56" s="16">
        <v>19.863716668950541</v>
      </c>
      <c r="G56" s="11">
        <v>19.309829003990426</v>
      </c>
      <c r="H56" s="107">
        <v>-2.7884392140263974</v>
      </c>
      <c r="I56" s="108">
        <v>1.1826850534340632E-2</v>
      </c>
      <c r="J56" s="103">
        <v>0</v>
      </c>
      <c r="K56" s="103">
        <v>0</v>
      </c>
      <c r="L56" s="113" t="s">
        <v>57</v>
      </c>
      <c r="M56" s="103">
        <v>0</v>
      </c>
      <c r="N56" s="103">
        <v>0</v>
      </c>
      <c r="O56" s="113" t="s">
        <v>57</v>
      </c>
      <c r="P56" s="108">
        <v>0</v>
      </c>
      <c r="Q56" s="103">
        <v>22730</v>
      </c>
      <c r="R56" s="103">
        <v>32060</v>
      </c>
      <c r="S56" s="107">
        <v>41.047074351077875</v>
      </c>
      <c r="T56" s="103">
        <v>235773</v>
      </c>
      <c r="U56" s="103">
        <v>174355</v>
      </c>
      <c r="V56" s="107">
        <v>-26.049632485483919</v>
      </c>
      <c r="W56" s="108">
        <v>0.15028357137710172</v>
      </c>
      <c r="X56" s="16">
        <v>142.14318089997087</v>
      </c>
      <c r="Y56" s="16">
        <v>129.64799999998539</v>
      </c>
      <c r="Z56" s="107">
        <v>-8.7905595054739933</v>
      </c>
      <c r="AA56" s="16">
        <v>1101.4935234983693</v>
      </c>
      <c r="AB56" s="16">
        <v>742.59215320066733</v>
      </c>
      <c r="AC56" s="107">
        <v>-32.583157562091039</v>
      </c>
      <c r="AD56" s="108">
        <v>6.697700525903931E-2</v>
      </c>
    </row>
    <row r="57" spans="1:30">
      <c r="A57" s="5"/>
      <c r="B57" s="137" t="s">
        <v>90</v>
      </c>
      <c r="C57" s="16">
        <v>0</v>
      </c>
      <c r="D57" s="11">
        <v>0</v>
      </c>
      <c r="E57" s="113" t="s">
        <v>57</v>
      </c>
      <c r="F57" s="16">
        <v>0</v>
      </c>
      <c r="G57" s="11">
        <v>0</v>
      </c>
      <c r="H57" s="107" t="s">
        <v>57</v>
      </c>
      <c r="I57" s="108">
        <v>0</v>
      </c>
      <c r="J57" s="103">
        <v>0</v>
      </c>
      <c r="K57" s="103">
        <v>0</v>
      </c>
      <c r="L57" s="113" t="s">
        <v>57</v>
      </c>
      <c r="M57" s="103">
        <v>0</v>
      </c>
      <c r="N57" s="103">
        <v>0</v>
      </c>
      <c r="O57" s="113" t="s">
        <v>57</v>
      </c>
      <c r="P57" s="108">
        <v>0</v>
      </c>
      <c r="Q57" s="103">
        <v>0</v>
      </c>
      <c r="R57" s="103">
        <v>0</v>
      </c>
      <c r="S57" s="113" t="s">
        <v>57</v>
      </c>
      <c r="T57" s="103">
        <v>0</v>
      </c>
      <c r="U57" s="103">
        <v>0</v>
      </c>
      <c r="V57" s="113" t="s">
        <v>57</v>
      </c>
      <c r="W57" s="108">
        <v>0</v>
      </c>
      <c r="X57" s="16">
        <v>0</v>
      </c>
      <c r="Y57" s="16">
        <v>0</v>
      </c>
      <c r="Z57" s="113" t="s">
        <v>57</v>
      </c>
      <c r="AA57" s="16">
        <v>0</v>
      </c>
      <c r="AB57" s="16">
        <v>0</v>
      </c>
      <c r="AC57" s="113" t="s">
        <v>57</v>
      </c>
      <c r="AD57" s="108">
        <v>0</v>
      </c>
    </row>
    <row r="58" spans="1:30" ht="15">
      <c r="A58" s="5"/>
      <c r="B58" s="141" t="s">
        <v>91</v>
      </c>
      <c r="C58" s="16">
        <v>5.8778706000000014E-2</v>
      </c>
      <c r="D58" s="11">
        <v>9.8031078000000008E-2</v>
      </c>
      <c r="E58" s="107">
        <v>66.779918564386193</v>
      </c>
      <c r="F58" s="16">
        <v>1.0705184180000002</v>
      </c>
      <c r="G58" s="11">
        <v>0.77749590000000002</v>
      </c>
      <c r="H58" s="107">
        <v>-27.372020235526691</v>
      </c>
      <c r="I58" s="108">
        <v>1.119118019708765E-2</v>
      </c>
      <c r="J58" s="103">
        <v>1</v>
      </c>
      <c r="K58" s="103">
        <v>1</v>
      </c>
      <c r="L58" s="107">
        <v>0</v>
      </c>
      <c r="M58" s="103">
        <v>6</v>
      </c>
      <c r="N58" s="103">
        <v>3</v>
      </c>
      <c r="O58" s="107">
        <v>-50</v>
      </c>
      <c r="P58" s="108">
        <v>1.2587588637603325E-2</v>
      </c>
      <c r="Q58" s="103">
        <v>1011</v>
      </c>
      <c r="R58" s="103">
        <v>537</v>
      </c>
      <c r="S58" s="107">
        <v>-46.884272997032639</v>
      </c>
      <c r="T58" s="103">
        <v>26705</v>
      </c>
      <c r="U58" s="103">
        <v>4212</v>
      </c>
      <c r="V58" s="107">
        <v>-84.227672720464327</v>
      </c>
      <c r="W58" s="108">
        <v>7.37750452441404E-3</v>
      </c>
      <c r="X58" s="16">
        <v>230.58171397731383</v>
      </c>
      <c r="Y58" s="16">
        <v>50.989547600000009</v>
      </c>
      <c r="Z58" s="107">
        <v>-77.886560594732728</v>
      </c>
      <c r="AA58" s="16">
        <v>2020.3240838164681</v>
      </c>
      <c r="AB58" s="16">
        <v>436.08643069507684</v>
      </c>
      <c r="AC58" s="107">
        <v>-78.415025876873514</v>
      </c>
      <c r="AD58" s="108">
        <v>2.1772619911008827E-2</v>
      </c>
    </row>
    <row r="59" spans="1:30">
      <c r="A59" s="5"/>
      <c r="B59" s="142"/>
      <c r="C59" s="16"/>
      <c r="D59" s="11"/>
      <c r="E59" s="107"/>
      <c r="F59" s="16"/>
      <c r="G59" s="11"/>
      <c r="H59" s="107"/>
      <c r="I59" s="108"/>
      <c r="J59" s="103"/>
      <c r="K59" s="103"/>
      <c r="L59" s="107"/>
      <c r="M59" s="103"/>
      <c r="N59" s="103"/>
      <c r="O59" s="107"/>
      <c r="P59" s="108"/>
      <c r="Q59" s="103"/>
      <c r="R59" s="103"/>
      <c r="S59" s="107"/>
      <c r="T59" s="103"/>
      <c r="U59" s="103"/>
      <c r="V59" s="107"/>
      <c r="W59" s="108"/>
      <c r="X59" s="16"/>
      <c r="Y59" s="16"/>
      <c r="Z59" s="107"/>
      <c r="AA59" s="16"/>
      <c r="AB59" s="16"/>
      <c r="AC59" s="107"/>
      <c r="AD59" s="108"/>
    </row>
    <row r="60" spans="1:30" s="26" customFormat="1" ht="15">
      <c r="A60" s="17">
        <v>9</v>
      </c>
      <c r="B60" s="136" t="s">
        <v>99</v>
      </c>
      <c r="C60" s="12">
        <v>81.50550979205326</v>
      </c>
      <c r="D60" s="12">
        <v>0</v>
      </c>
      <c r="E60" s="105" t="s">
        <v>57</v>
      </c>
      <c r="F60" s="12">
        <v>667.46034907638796</v>
      </c>
      <c r="G60" s="12">
        <v>435.65103984184691</v>
      </c>
      <c r="H60" s="105" t="s">
        <v>57</v>
      </c>
      <c r="I60" s="106">
        <v>0.16183738618519766</v>
      </c>
      <c r="J60" s="23">
        <v>11405</v>
      </c>
      <c r="K60" s="23">
        <v>0</v>
      </c>
      <c r="L60" s="105" t="s">
        <v>57</v>
      </c>
      <c r="M60" s="23">
        <v>85626</v>
      </c>
      <c r="N60" s="23">
        <v>61374</v>
      </c>
      <c r="O60" s="105" t="s">
        <v>57</v>
      </c>
      <c r="P60" s="106">
        <v>0.33373478226162712</v>
      </c>
      <c r="Q60" s="23">
        <v>9168</v>
      </c>
      <c r="R60" s="23">
        <v>0</v>
      </c>
      <c r="S60" s="105" t="s">
        <v>57</v>
      </c>
      <c r="T60" s="23">
        <v>676619</v>
      </c>
      <c r="U60" s="23">
        <v>144394</v>
      </c>
      <c r="V60" s="105" t="s">
        <v>57</v>
      </c>
      <c r="W60" s="106">
        <v>8.1917268842579313E-2</v>
      </c>
      <c r="X60" s="12">
        <v>3718.776022842575</v>
      </c>
      <c r="Y60" s="12">
        <v>0</v>
      </c>
      <c r="Z60" s="105" t="s">
        <v>57</v>
      </c>
      <c r="AA60" s="12">
        <v>50605.549378386691</v>
      </c>
      <c r="AB60" s="12">
        <v>52819.224543278295</v>
      </c>
      <c r="AC60" s="105" t="s">
        <v>57</v>
      </c>
      <c r="AD60" s="106">
        <v>1.1143450298918496</v>
      </c>
    </row>
    <row r="61" spans="1:30" s="27" customFormat="1">
      <c r="A61" s="5"/>
      <c r="B61" s="137" t="s">
        <v>87</v>
      </c>
      <c r="C61" s="16">
        <v>7.347714364999999</v>
      </c>
      <c r="D61" s="139">
        <v>0</v>
      </c>
      <c r="E61" s="107" t="s">
        <v>57</v>
      </c>
      <c r="F61" s="16">
        <v>110.55407946800001</v>
      </c>
      <c r="G61" s="139">
        <v>53.750115783000012</v>
      </c>
      <c r="H61" s="107" t="s">
        <v>57</v>
      </c>
      <c r="I61" s="108">
        <v>0.17240491769454144</v>
      </c>
      <c r="J61" s="103">
        <v>154</v>
      </c>
      <c r="K61" s="103">
        <v>0</v>
      </c>
      <c r="L61" s="107" t="s">
        <v>57</v>
      </c>
      <c r="M61" s="103">
        <v>987</v>
      </c>
      <c r="N61" s="103">
        <v>629</v>
      </c>
      <c r="O61" s="107" t="s">
        <v>57</v>
      </c>
      <c r="P61" s="108">
        <v>7.2015836614500034E-2</v>
      </c>
      <c r="Q61" s="103">
        <v>0</v>
      </c>
      <c r="R61" s="103">
        <v>0</v>
      </c>
      <c r="S61" s="113" t="s">
        <v>57</v>
      </c>
      <c r="T61" s="103">
        <v>0</v>
      </c>
      <c r="U61" s="103">
        <v>0</v>
      </c>
      <c r="V61" s="113" t="s">
        <v>57</v>
      </c>
      <c r="W61" s="113" t="s">
        <v>57</v>
      </c>
      <c r="X61" s="16">
        <v>0.73141409999999996</v>
      </c>
      <c r="Y61" s="16">
        <v>0</v>
      </c>
      <c r="Z61" s="107" t="s">
        <v>57</v>
      </c>
      <c r="AA61" s="16">
        <v>13.359478700000002</v>
      </c>
      <c r="AB61" s="16">
        <v>50.662899899999999</v>
      </c>
      <c r="AC61" s="107" t="s">
        <v>57</v>
      </c>
      <c r="AD61" s="108">
        <v>0.1832281354753619</v>
      </c>
    </row>
    <row r="62" spans="1:30" s="27" customFormat="1">
      <c r="A62" s="5"/>
      <c r="B62" s="137" t="s">
        <v>88</v>
      </c>
      <c r="C62" s="16">
        <v>72.329944511000008</v>
      </c>
      <c r="D62" s="139">
        <v>0</v>
      </c>
      <c r="E62" s="107" t="s">
        <v>57</v>
      </c>
      <c r="F62" s="16">
        <v>451.86817077000006</v>
      </c>
      <c r="G62" s="139">
        <v>336.08196946899994</v>
      </c>
      <c r="H62" s="107" t="s">
        <v>57</v>
      </c>
      <c r="I62" s="108">
        <v>0.52904042270062812</v>
      </c>
      <c r="J62" s="103">
        <v>11251</v>
      </c>
      <c r="K62" s="103">
        <v>0</v>
      </c>
      <c r="L62" s="107" t="s">
        <v>57</v>
      </c>
      <c r="M62" s="103">
        <v>84628</v>
      </c>
      <c r="N62" s="103">
        <v>60717</v>
      </c>
      <c r="O62" s="107" t="s">
        <v>57</v>
      </c>
      <c r="P62" s="108">
        <v>0.34721009026821875</v>
      </c>
      <c r="Q62" s="103">
        <v>0</v>
      </c>
      <c r="R62" s="103">
        <v>0</v>
      </c>
      <c r="S62" s="113" t="s">
        <v>57</v>
      </c>
      <c r="T62" s="103">
        <v>0</v>
      </c>
      <c r="U62" s="103">
        <v>0</v>
      </c>
      <c r="V62" s="113" t="s">
        <v>57</v>
      </c>
      <c r="W62" s="113" t="s">
        <v>57</v>
      </c>
      <c r="X62" s="16">
        <v>1266.8242504999998</v>
      </c>
      <c r="Y62" s="16">
        <v>0</v>
      </c>
      <c r="Z62" s="107" t="s">
        <v>57</v>
      </c>
      <c r="AA62" s="16">
        <v>9082.4492088000006</v>
      </c>
      <c r="AB62" s="16">
        <v>5298.2172917000007</v>
      </c>
      <c r="AC62" s="107" t="s">
        <v>57</v>
      </c>
      <c r="AD62" s="108">
        <v>0.36214759857814544</v>
      </c>
    </row>
    <row r="63" spans="1:30" s="27" customFormat="1">
      <c r="A63" s="5"/>
      <c r="B63" s="137" t="s">
        <v>89</v>
      </c>
      <c r="C63" s="16">
        <v>4.0309000000000005E-3</v>
      </c>
      <c r="D63" s="139">
        <v>0</v>
      </c>
      <c r="E63" s="107" t="s">
        <v>57</v>
      </c>
      <c r="F63" s="16">
        <v>0.41167884245762715</v>
      </c>
      <c r="G63" s="139">
        <v>0.21275849999999999</v>
      </c>
      <c r="H63" s="107" t="s">
        <v>57</v>
      </c>
      <c r="I63" s="108">
        <v>1.3030995659726034E-4</v>
      </c>
      <c r="J63" s="103">
        <v>0</v>
      </c>
      <c r="K63" s="103">
        <v>0</v>
      </c>
      <c r="L63" s="113" t="s">
        <v>57</v>
      </c>
      <c r="M63" s="103">
        <v>0</v>
      </c>
      <c r="N63" s="103">
        <v>0</v>
      </c>
      <c r="O63" s="113" t="s">
        <v>57</v>
      </c>
      <c r="P63" s="108">
        <v>0</v>
      </c>
      <c r="Q63" s="103">
        <v>7</v>
      </c>
      <c r="R63" s="103">
        <v>0</v>
      </c>
      <c r="S63" s="107" t="s">
        <v>57</v>
      </c>
      <c r="T63" s="103">
        <v>2264</v>
      </c>
      <c r="U63" s="103">
        <v>933</v>
      </c>
      <c r="V63" s="107" t="s">
        <v>57</v>
      </c>
      <c r="W63" s="108">
        <v>8.0419014134860425E-4</v>
      </c>
      <c r="X63" s="16">
        <v>0.49530000000000002</v>
      </c>
      <c r="Y63" s="16">
        <v>0</v>
      </c>
      <c r="Z63" s="107" t="s">
        <v>57</v>
      </c>
      <c r="AA63" s="16">
        <v>34.8955786</v>
      </c>
      <c r="AB63" s="16">
        <v>17.620324</v>
      </c>
      <c r="AC63" s="107" t="s">
        <v>57</v>
      </c>
      <c r="AD63" s="108">
        <v>1.5892391646307473E-3</v>
      </c>
    </row>
    <row r="64" spans="1:30" s="27" customFormat="1">
      <c r="A64" s="5"/>
      <c r="B64" s="137" t="s">
        <v>90</v>
      </c>
      <c r="C64" s="16">
        <v>0.28557529999999998</v>
      </c>
      <c r="D64" s="139">
        <v>0</v>
      </c>
      <c r="E64" s="107" t="s">
        <v>57</v>
      </c>
      <c r="F64" s="16">
        <v>31.352692181660096</v>
      </c>
      <c r="G64" s="139">
        <v>14.069978606757102</v>
      </c>
      <c r="H64" s="107" t="s">
        <v>57</v>
      </c>
      <c r="I64" s="108">
        <v>0.32960607072247461</v>
      </c>
      <c r="J64" s="103">
        <v>0</v>
      </c>
      <c r="K64" s="103">
        <v>0</v>
      </c>
      <c r="L64" s="107" t="s">
        <v>57</v>
      </c>
      <c r="M64" s="103">
        <v>11</v>
      </c>
      <c r="N64" s="103">
        <v>28</v>
      </c>
      <c r="O64" s="107" t="s">
        <v>57</v>
      </c>
      <c r="P64" s="108">
        <v>0.65435849497546161</v>
      </c>
      <c r="Q64" s="103">
        <v>-121</v>
      </c>
      <c r="R64" s="103">
        <v>0</v>
      </c>
      <c r="S64" s="107" t="s">
        <v>57</v>
      </c>
      <c r="T64" s="103">
        <v>84728</v>
      </c>
      <c r="U64" s="103">
        <v>59444</v>
      </c>
      <c r="V64" s="107" t="s">
        <v>57</v>
      </c>
      <c r="W64" s="108">
        <v>1.8821702647874516</v>
      </c>
      <c r="X64" s="16">
        <v>-1.21E-2</v>
      </c>
      <c r="Y64" s="16">
        <v>0</v>
      </c>
      <c r="Z64" s="107" t="s">
        <v>57</v>
      </c>
      <c r="AA64" s="16">
        <v>7291.9662759000003</v>
      </c>
      <c r="AB64" s="16">
        <v>11903.543821231298</v>
      </c>
      <c r="AC64" s="107" t="s">
        <v>57</v>
      </c>
      <c r="AD64" s="108">
        <v>8.6479516195872375</v>
      </c>
    </row>
    <row r="65" spans="1:30" s="27" customFormat="1" ht="15">
      <c r="A65" s="5"/>
      <c r="B65" s="141" t="s">
        <v>91</v>
      </c>
      <c r="C65" s="16">
        <v>1.5382447160532449</v>
      </c>
      <c r="D65" s="139">
        <v>0</v>
      </c>
      <c r="E65" s="107" t="s">
        <v>57</v>
      </c>
      <c r="F65" s="16">
        <v>73.273727814270103</v>
      </c>
      <c r="G65" s="139">
        <v>31.536217483089818</v>
      </c>
      <c r="H65" s="107" t="s">
        <v>57</v>
      </c>
      <c r="I65" s="108">
        <v>0.45392842918889231</v>
      </c>
      <c r="J65" s="103">
        <v>0</v>
      </c>
      <c r="K65" s="103">
        <v>0</v>
      </c>
      <c r="L65" s="113" t="s">
        <v>57</v>
      </c>
      <c r="M65" s="103">
        <v>0</v>
      </c>
      <c r="N65" s="103">
        <v>0</v>
      </c>
      <c r="O65" s="113" t="s">
        <v>57</v>
      </c>
      <c r="P65" s="108">
        <v>0</v>
      </c>
      <c r="Q65" s="103">
        <v>9282</v>
      </c>
      <c r="R65" s="103">
        <v>0</v>
      </c>
      <c r="S65" s="107" t="s">
        <v>57</v>
      </c>
      <c r="T65" s="103">
        <v>589627</v>
      </c>
      <c r="U65" s="103">
        <v>84017</v>
      </c>
      <c r="V65" s="107" t="s">
        <v>57</v>
      </c>
      <c r="W65" s="108">
        <v>0.14715949611293788</v>
      </c>
      <c r="X65" s="16">
        <v>2450.7371582425749</v>
      </c>
      <c r="Y65" s="16">
        <v>0</v>
      </c>
      <c r="Z65" s="107" t="s">
        <v>57</v>
      </c>
      <c r="AA65" s="16">
        <v>34182.878836386692</v>
      </c>
      <c r="AB65" s="16">
        <v>35549.180206446996</v>
      </c>
      <c r="AC65" s="107" t="s">
        <v>57</v>
      </c>
      <c r="AD65" s="108">
        <v>1.7748747365270101</v>
      </c>
    </row>
    <row r="66" spans="1:30" s="27" customFormat="1">
      <c r="A66" s="5"/>
      <c r="B66" s="142"/>
      <c r="C66" s="16"/>
      <c r="D66" s="139"/>
      <c r="E66" s="107"/>
      <c r="F66" s="16"/>
      <c r="G66" s="139"/>
      <c r="H66" s="107"/>
      <c r="I66" s="108"/>
      <c r="J66" s="103"/>
      <c r="K66" s="103"/>
      <c r="L66" s="107"/>
      <c r="M66" s="103"/>
      <c r="N66" s="103"/>
      <c r="O66" s="107"/>
      <c r="P66" s="108"/>
      <c r="Q66" s="103"/>
      <c r="R66" s="103"/>
      <c r="S66" s="107"/>
      <c r="T66" s="103"/>
      <c r="U66" s="103"/>
      <c r="V66" s="107"/>
      <c r="W66" s="108"/>
      <c r="X66" s="16"/>
      <c r="Y66" s="16"/>
      <c r="Z66" s="107"/>
      <c r="AA66" s="16"/>
      <c r="AB66" s="16"/>
      <c r="AC66" s="107"/>
      <c r="AD66" s="108"/>
    </row>
    <row r="67" spans="1:30" s="28" customFormat="1" ht="15">
      <c r="A67" s="18">
        <v>10</v>
      </c>
      <c r="B67" s="136" t="s">
        <v>100</v>
      </c>
      <c r="C67" s="12">
        <v>47.534760431999999</v>
      </c>
      <c r="D67" s="12">
        <v>43.718432745999998</v>
      </c>
      <c r="E67" s="105">
        <v>-8.0284988318377675</v>
      </c>
      <c r="F67" s="12">
        <v>288.97130480799996</v>
      </c>
      <c r="G67" s="12">
        <v>443.22585496300002</v>
      </c>
      <c r="H67" s="105">
        <v>53.380577098300741</v>
      </c>
      <c r="I67" s="106">
        <v>0.16465130872395381</v>
      </c>
      <c r="J67" s="23">
        <v>4523</v>
      </c>
      <c r="K67" s="23">
        <v>4430</v>
      </c>
      <c r="L67" s="105">
        <v>-2.0561574176431572</v>
      </c>
      <c r="M67" s="23">
        <v>24590</v>
      </c>
      <c r="N67" s="23">
        <v>27540</v>
      </c>
      <c r="O67" s="105">
        <v>11.996746644977634</v>
      </c>
      <c r="P67" s="106">
        <v>0.14975487834400905</v>
      </c>
      <c r="Q67" s="23">
        <v>6571</v>
      </c>
      <c r="R67" s="23">
        <v>9824</v>
      </c>
      <c r="S67" s="105">
        <v>49.505402526251714</v>
      </c>
      <c r="T67" s="23">
        <v>68692</v>
      </c>
      <c r="U67" s="23">
        <v>87864</v>
      </c>
      <c r="V67" s="105">
        <v>27.910091422581964</v>
      </c>
      <c r="W67" s="106">
        <v>4.9846800487446774E-2</v>
      </c>
      <c r="X67" s="12">
        <v>2099.020497316998</v>
      </c>
      <c r="Y67" s="12">
        <v>2498.705204459</v>
      </c>
      <c r="Z67" s="105">
        <v>19.041486619729795</v>
      </c>
      <c r="AA67" s="12">
        <v>18591.209181216997</v>
      </c>
      <c r="AB67" s="12">
        <v>23873.682384015996</v>
      </c>
      <c r="AC67" s="105">
        <v>28.41382263686199</v>
      </c>
      <c r="AD67" s="106">
        <v>0.50367114511586208</v>
      </c>
    </row>
    <row r="68" spans="1:30">
      <c r="A68" s="5"/>
      <c r="B68" s="137" t="s">
        <v>87</v>
      </c>
      <c r="C68" s="16">
        <v>0.39030477899999999</v>
      </c>
      <c r="D68" s="11">
        <v>0.91700230900000013</v>
      </c>
      <c r="E68" s="107">
        <v>134.94519112716273</v>
      </c>
      <c r="F68" s="16">
        <v>3.0614728179999999</v>
      </c>
      <c r="G68" s="11">
        <v>6.1157050490000007</v>
      </c>
      <c r="H68" s="107">
        <v>99.763493343549285</v>
      </c>
      <c r="I68" s="108">
        <v>1.9616285662968067E-2</v>
      </c>
      <c r="J68" s="103">
        <v>17</v>
      </c>
      <c r="K68" s="103">
        <v>14</v>
      </c>
      <c r="L68" s="107">
        <v>-17.647058823529413</v>
      </c>
      <c r="M68" s="103">
        <v>113</v>
      </c>
      <c r="N68" s="103">
        <v>153</v>
      </c>
      <c r="O68" s="107">
        <v>35.398230088495573</v>
      </c>
      <c r="P68" s="108">
        <v>1.7517365662986496E-2</v>
      </c>
      <c r="Q68" s="103">
        <v>0</v>
      </c>
      <c r="R68" s="103">
        <v>0</v>
      </c>
      <c r="S68" s="113" t="s">
        <v>57</v>
      </c>
      <c r="T68" s="103">
        <v>0</v>
      </c>
      <c r="U68" s="103">
        <v>0</v>
      </c>
      <c r="V68" s="113" t="s">
        <v>57</v>
      </c>
      <c r="W68" s="113" t="s">
        <v>57</v>
      </c>
      <c r="X68" s="16">
        <v>0.36619249999999992</v>
      </c>
      <c r="Y68" s="16">
        <v>1.0781244000000001</v>
      </c>
      <c r="Z68" s="107">
        <v>194.41465895669637</v>
      </c>
      <c r="AA68" s="16">
        <v>2.2313589</v>
      </c>
      <c r="AB68" s="16">
        <v>3.4761538000000001</v>
      </c>
      <c r="AC68" s="107">
        <v>55.78640441929803</v>
      </c>
      <c r="AD68" s="108">
        <v>1.2571905292764224E-2</v>
      </c>
    </row>
    <row r="69" spans="1:30">
      <c r="A69" s="5"/>
      <c r="B69" s="137" t="s">
        <v>88</v>
      </c>
      <c r="C69" s="16">
        <v>33.8543424</v>
      </c>
      <c r="D69" s="11">
        <v>35.871305999999997</v>
      </c>
      <c r="E69" s="107">
        <v>5.9577692461691321</v>
      </c>
      <c r="F69" s="16">
        <v>177.56660979999998</v>
      </c>
      <c r="G69" s="11">
        <v>196.17775130000001</v>
      </c>
      <c r="H69" s="107">
        <v>10.481216891487913</v>
      </c>
      <c r="I69" s="108">
        <v>0.30881145048093356</v>
      </c>
      <c r="J69" s="103">
        <v>4505</v>
      </c>
      <c r="K69" s="103">
        <v>4414</v>
      </c>
      <c r="L69" s="107">
        <v>-2.0199778024417312</v>
      </c>
      <c r="M69" s="103">
        <v>24459</v>
      </c>
      <c r="N69" s="103">
        <v>27361</v>
      </c>
      <c r="O69" s="107">
        <v>11.864753260558485</v>
      </c>
      <c r="P69" s="108">
        <v>0.15646384504881225</v>
      </c>
      <c r="Q69" s="103">
        <v>0</v>
      </c>
      <c r="R69" s="103">
        <v>0</v>
      </c>
      <c r="S69" s="113" t="s">
        <v>57</v>
      </c>
      <c r="T69" s="103">
        <v>0</v>
      </c>
      <c r="U69" s="103">
        <v>0</v>
      </c>
      <c r="V69" s="113" t="s">
        <v>57</v>
      </c>
      <c r="W69" s="113" t="s">
        <v>57</v>
      </c>
      <c r="X69" s="16">
        <v>320.70641921699797</v>
      </c>
      <c r="Y69" s="16">
        <v>343.79833275899978</v>
      </c>
      <c r="Z69" s="107">
        <v>7.2003278257979737</v>
      </c>
      <c r="AA69" s="16">
        <v>1744.927823616998</v>
      </c>
      <c r="AB69" s="16">
        <v>2007.137818916</v>
      </c>
      <c r="AC69" s="107">
        <v>15.026982305518882</v>
      </c>
      <c r="AD69" s="108">
        <v>0.13719334280126835</v>
      </c>
    </row>
    <row r="70" spans="1:30">
      <c r="A70" s="5"/>
      <c r="B70" s="137" t="s">
        <v>89</v>
      </c>
      <c r="C70" s="138">
        <v>0.78117371099999999</v>
      </c>
      <c r="D70" s="11">
        <v>1.0437748119999999</v>
      </c>
      <c r="E70" s="107">
        <v>33.616223549540301</v>
      </c>
      <c r="F70" s="138">
        <v>17.252420882999999</v>
      </c>
      <c r="G70" s="11">
        <v>11.680265289999999</v>
      </c>
      <c r="H70" s="107">
        <v>-32.297818554210146</v>
      </c>
      <c r="I70" s="108">
        <v>7.1539086005230641E-3</v>
      </c>
      <c r="J70" s="140">
        <v>0</v>
      </c>
      <c r="K70" s="140">
        <v>2</v>
      </c>
      <c r="L70" s="113" t="s">
        <v>57</v>
      </c>
      <c r="M70" s="140">
        <v>0</v>
      </c>
      <c r="N70" s="140">
        <v>3</v>
      </c>
      <c r="O70" s="107" t="s">
        <v>57</v>
      </c>
      <c r="P70" s="108">
        <v>0.21216407355021216</v>
      </c>
      <c r="Q70" s="140">
        <v>64</v>
      </c>
      <c r="R70" s="140">
        <v>328</v>
      </c>
      <c r="S70" s="107">
        <v>412.5</v>
      </c>
      <c r="T70" s="140">
        <v>6957</v>
      </c>
      <c r="U70" s="140">
        <v>3518</v>
      </c>
      <c r="V70" s="107">
        <v>-49.432226534425759</v>
      </c>
      <c r="W70" s="108">
        <v>3.0323053775609754E-3</v>
      </c>
      <c r="X70" s="138">
        <v>23.828908800000001</v>
      </c>
      <c r="Y70" s="138">
        <v>46.022695200000001</v>
      </c>
      <c r="Z70" s="107">
        <v>93.13807269261109</v>
      </c>
      <c r="AA70" s="138">
        <v>812.50254839999991</v>
      </c>
      <c r="AB70" s="138">
        <v>485.7290567</v>
      </c>
      <c r="AC70" s="107">
        <v>-40.218149757621106</v>
      </c>
      <c r="AD70" s="108">
        <v>4.3809616685072814E-2</v>
      </c>
    </row>
    <row r="71" spans="1:30">
      <c r="A71" s="5"/>
      <c r="B71" s="137" t="s">
        <v>90</v>
      </c>
      <c r="C71" s="138">
        <v>0</v>
      </c>
      <c r="D71" s="11">
        <v>0</v>
      </c>
      <c r="E71" s="113" t="s">
        <v>57</v>
      </c>
      <c r="F71" s="138">
        <v>0</v>
      </c>
      <c r="G71" s="11">
        <v>0</v>
      </c>
      <c r="H71" s="113" t="s">
        <v>57</v>
      </c>
      <c r="I71" s="108">
        <v>0</v>
      </c>
      <c r="J71" s="140">
        <v>0</v>
      </c>
      <c r="K71" s="140">
        <v>0</v>
      </c>
      <c r="L71" s="113" t="s">
        <v>57</v>
      </c>
      <c r="M71" s="140">
        <v>0</v>
      </c>
      <c r="N71" s="140">
        <v>0</v>
      </c>
      <c r="O71" s="113" t="s">
        <v>57</v>
      </c>
      <c r="P71" s="108">
        <v>0</v>
      </c>
      <c r="Q71" s="140">
        <v>0</v>
      </c>
      <c r="R71" s="140">
        <v>0</v>
      </c>
      <c r="S71" s="113" t="s">
        <v>57</v>
      </c>
      <c r="T71" s="140">
        <v>0</v>
      </c>
      <c r="U71" s="140">
        <v>0</v>
      </c>
      <c r="V71" s="113" t="s">
        <v>57</v>
      </c>
      <c r="W71" s="108">
        <v>0</v>
      </c>
      <c r="X71" s="138">
        <v>0</v>
      </c>
      <c r="Y71" s="138">
        <v>0</v>
      </c>
      <c r="Z71" s="113" t="s">
        <v>57</v>
      </c>
      <c r="AA71" s="138">
        <v>0</v>
      </c>
      <c r="AB71" s="138">
        <v>0</v>
      </c>
      <c r="AC71" s="113" t="s">
        <v>57</v>
      </c>
      <c r="AD71" s="108">
        <v>0</v>
      </c>
    </row>
    <row r="72" spans="1:30" ht="15">
      <c r="A72" s="5"/>
      <c r="B72" s="141" t="s">
        <v>91</v>
      </c>
      <c r="C72" s="138">
        <v>12.508939541999998</v>
      </c>
      <c r="D72" s="11">
        <v>5.8863496249999994</v>
      </c>
      <c r="E72" s="107">
        <v>-52.942856544825403</v>
      </c>
      <c r="F72" s="138">
        <v>91.090801307000007</v>
      </c>
      <c r="G72" s="11">
        <v>229.252133324</v>
      </c>
      <c r="H72" s="107">
        <v>151.67429645432574</v>
      </c>
      <c r="I72" s="108">
        <v>3.2998269631976793</v>
      </c>
      <c r="J72" s="140">
        <v>1</v>
      </c>
      <c r="K72" s="140">
        <v>0</v>
      </c>
      <c r="L72" s="107">
        <v>-100</v>
      </c>
      <c r="M72" s="140">
        <v>18</v>
      </c>
      <c r="N72" s="140">
        <v>23</v>
      </c>
      <c r="O72" s="107">
        <v>27.777777777777779</v>
      </c>
      <c r="P72" s="108">
        <v>9.6504846221625473E-2</v>
      </c>
      <c r="Q72" s="140">
        <v>6507</v>
      </c>
      <c r="R72" s="140">
        <v>9496</v>
      </c>
      <c r="S72" s="107">
        <v>45.935146765022282</v>
      </c>
      <c r="T72" s="140">
        <v>61735</v>
      </c>
      <c r="U72" s="140">
        <v>84346</v>
      </c>
      <c r="V72" s="107">
        <v>36.625901028589944</v>
      </c>
      <c r="W72" s="108">
        <v>0.14773575418238999</v>
      </c>
      <c r="X72" s="138">
        <v>1754.1189767999999</v>
      </c>
      <c r="Y72" s="138">
        <v>2107.8060521000002</v>
      </c>
      <c r="Z72" s="107">
        <v>20.163231797721252</v>
      </c>
      <c r="AA72" s="138">
        <v>16031.5474503</v>
      </c>
      <c r="AB72" s="138">
        <v>21377.339354599997</v>
      </c>
      <c r="AC72" s="107">
        <v>33.345451653202453</v>
      </c>
      <c r="AD72" s="108">
        <v>1.0673129263263064</v>
      </c>
    </row>
    <row r="73" spans="1:30">
      <c r="A73" s="5"/>
      <c r="B73" s="142"/>
      <c r="C73" s="138"/>
      <c r="D73" s="11"/>
      <c r="E73" s="107"/>
      <c r="F73" s="138"/>
      <c r="G73" s="11"/>
      <c r="H73" s="107"/>
      <c r="I73" s="108"/>
      <c r="J73" s="140"/>
      <c r="K73" s="140"/>
      <c r="L73" s="107"/>
      <c r="M73" s="140"/>
      <c r="N73" s="140"/>
      <c r="O73" s="107"/>
      <c r="P73" s="108"/>
      <c r="Q73" s="140"/>
      <c r="R73" s="140"/>
      <c r="S73" s="107"/>
      <c r="T73" s="140"/>
      <c r="U73" s="140"/>
      <c r="V73" s="107"/>
      <c r="W73" s="108"/>
      <c r="X73" s="138"/>
      <c r="Y73" s="138"/>
      <c r="Z73" s="107"/>
      <c r="AA73" s="138"/>
      <c r="AB73" s="138"/>
      <c r="AC73" s="107"/>
      <c r="AD73" s="108"/>
    </row>
    <row r="74" spans="1:30" s="25" customFormat="1" ht="15">
      <c r="A74" s="17">
        <v>11</v>
      </c>
      <c r="B74" s="136" t="s">
        <v>101</v>
      </c>
      <c r="C74" s="12">
        <v>2973.7366508099967</v>
      </c>
      <c r="D74" s="12">
        <v>2753.0316117141037</v>
      </c>
      <c r="E74" s="105">
        <v>-7.4218084858246129</v>
      </c>
      <c r="F74" s="12">
        <v>17188.366310776015</v>
      </c>
      <c r="G74" s="12">
        <v>18448.656522010991</v>
      </c>
      <c r="H74" s="105">
        <v>7.3322280224203427</v>
      </c>
      <c r="I74" s="106">
        <v>6.853380520415242</v>
      </c>
      <c r="J74" s="23">
        <v>97077</v>
      </c>
      <c r="K74" s="23">
        <v>111064</v>
      </c>
      <c r="L74" s="105">
        <v>14.408150231259723</v>
      </c>
      <c r="M74" s="23">
        <v>639436</v>
      </c>
      <c r="N74" s="23">
        <v>640355</v>
      </c>
      <c r="O74" s="105">
        <v>0.1437204036056775</v>
      </c>
      <c r="P74" s="106">
        <v>3.48207280762447</v>
      </c>
      <c r="Q74" s="23">
        <v>4888429</v>
      </c>
      <c r="R74" s="23">
        <v>6081894</v>
      </c>
      <c r="S74" s="105">
        <v>24.414080679089334</v>
      </c>
      <c r="T74" s="23">
        <v>34168813</v>
      </c>
      <c r="U74" s="23">
        <v>44676784</v>
      </c>
      <c r="V74" s="105">
        <v>30.753105178104956</v>
      </c>
      <c r="W74" s="106">
        <v>25.345929373449355</v>
      </c>
      <c r="X74" s="12">
        <v>74875.450357373993</v>
      </c>
      <c r="Y74" s="12">
        <v>91646.790143121441</v>
      </c>
      <c r="Z74" s="105">
        <v>22.398983519563899</v>
      </c>
      <c r="AA74" s="12">
        <v>491696.80113271595</v>
      </c>
      <c r="AB74" s="12">
        <v>658923.37466779863</v>
      </c>
      <c r="AC74" s="105">
        <v>34.010099953842463</v>
      </c>
      <c r="AD74" s="106">
        <v>13.901529111602006</v>
      </c>
    </row>
    <row r="75" spans="1:30">
      <c r="A75" s="5"/>
      <c r="B75" s="137" t="s">
        <v>87</v>
      </c>
      <c r="C75" s="138">
        <v>434.66577564599999</v>
      </c>
      <c r="D75" s="11">
        <v>431.47067106800029</v>
      </c>
      <c r="E75" s="107">
        <v>-0.73507157844464244</v>
      </c>
      <c r="F75" s="138">
        <v>2834.5726391120006</v>
      </c>
      <c r="G75" s="11">
        <v>2954.5945137399999</v>
      </c>
      <c r="H75" s="107">
        <v>4.2342141094538714</v>
      </c>
      <c r="I75" s="108">
        <v>9.4769400315077323</v>
      </c>
      <c r="J75" s="140">
        <v>5298</v>
      </c>
      <c r="K75" s="140">
        <v>4038</v>
      </c>
      <c r="L75" s="107">
        <v>-23.782559456398641</v>
      </c>
      <c r="M75" s="140">
        <v>33513</v>
      </c>
      <c r="N75" s="140">
        <v>31908</v>
      </c>
      <c r="O75" s="107">
        <v>-4.7891862859188974</v>
      </c>
      <c r="P75" s="108">
        <v>3.6532294351279284</v>
      </c>
      <c r="Q75" s="140">
        <v>0</v>
      </c>
      <c r="R75" s="140">
        <v>0</v>
      </c>
      <c r="S75" s="113" t="s">
        <v>57</v>
      </c>
      <c r="T75" s="140">
        <v>0</v>
      </c>
      <c r="U75" s="140">
        <v>0</v>
      </c>
      <c r="V75" s="113" t="s">
        <v>57</v>
      </c>
      <c r="W75" s="113" t="s">
        <v>57</v>
      </c>
      <c r="X75" s="138">
        <v>266.24145709999999</v>
      </c>
      <c r="Y75" s="138">
        <v>210.02836739999998</v>
      </c>
      <c r="Z75" s="107">
        <v>-21.113574990271498</v>
      </c>
      <c r="AA75" s="138">
        <v>1033.2304241000002</v>
      </c>
      <c r="AB75" s="138">
        <v>1573.5224211000002</v>
      </c>
      <c r="AC75" s="107">
        <v>52.291529981864763</v>
      </c>
      <c r="AD75" s="108">
        <v>5.6908226713416044</v>
      </c>
    </row>
    <row r="76" spans="1:30">
      <c r="A76" s="5"/>
      <c r="B76" s="137" t="s">
        <v>88</v>
      </c>
      <c r="C76" s="138">
        <v>886.18612030399993</v>
      </c>
      <c r="D76" s="11">
        <v>1188.6618147679972</v>
      </c>
      <c r="E76" s="107">
        <v>34.132298795227697</v>
      </c>
      <c r="F76" s="138">
        <v>5283.88482871</v>
      </c>
      <c r="G76" s="11">
        <v>6197.5477336979993</v>
      </c>
      <c r="H76" s="107">
        <v>17.291499239794366</v>
      </c>
      <c r="I76" s="108">
        <v>9.755814267344503</v>
      </c>
      <c r="J76" s="140">
        <v>91747</v>
      </c>
      <c r="K76" s="140">
        <v>106979</v>
      </c>
      <c r="L76" s="107">
        <v>16.602177727882111</v>
      </c>
      <c r="M76" s="140">
        <v>605785</v>
      </c>
      <c r="N76" s="140">
        <v>608092</v>
      </c>
      <c r="O76" s="107">
        <v>0.38082818161558968</v>
      </c>
      <c r="P76" s="108">
        <v>3.4773733585549631</v>
      </c>
      <c r="Q76" s="140">
        <v>0</v>
      </c>
      <c r="R76" s="140">
        <v>0</v>
      </c>
      <c r="S76" s="113" t="s">
        <v>57</v>
      </c>
      <c r="T76" s="140">
        <v>0</v>
      </c>
      <c r="U76" s="140">
        <v>0</v>
      </c>
      <c r="V76" s="113" t="s">
        <v>57</v>
      </c>
      <c r="W76" s="113" t="s">
        <v>57</v>
      </c>
      <c r="X76" s="138">
        <v>29498.414808699996</v>
      </c>
      <c r="Y76" s="138">
        <v>27923.9409634</v>
      </c>
      <c r="Z76" s="107">
        <v>-5.3374862870110373</v>
      </c>
      <c r="AA76" s="138">
        <v>166499.48753419999</v>
      </c>
      <c r="AB76" s="138">
        <v>146427.63457200001</v>
      </c>
      <c r="AC76" s="107">
        <v>-12.055204048647356</v>
      </c>
      <c r="AD76" s="108">
        <v>10.008728088370491</v>
      </c>
    </row>
    <row r="77" spans="1:30">
      <c r="A77" s="5"/>
      <c r="B77" s="137" t="s">
        <v>89</v>
      </c>
      <c r="C77" s="16">
        <v>1624.935871509997</v>
      </c>
      <c r="D77" s="11">
        <v>1095.016048153999</v>
      </c>
      <c r="E77" s="107">
        <v>-32.611737647440926</v>
      </c>
      <c r="F77" s="16">
        <v>8813.964050903016</v>
      </c>
      <c r="G77" s="11">
        <v>8934.0930942669984</v>
      </c>
      <c r="H77" s="107">
        <v>1.362940019612116</v>
      </c>
      <c r="I77" s="108">
        <v>5.4719378231648363</v>
      </c>
      <c r="J77" s="103">
        <v>21</v>
      </c>
      <c r="K77" s="103">
        <v>15</v>
      </c>
      <c r="L77" s="107">
        <v>-28.571428571428569</v>
      </c>
      <c r="M77" s="103">
        <v>94</v>
      </c>
      <c r="N77" s="103">
        <v>147</v>
      </c>
      <c r="O77" s="107">
        <v>56.38297872340425</v>
      </c>
      <c r="P77" s="108">
        <v>10.396039603960396</v>
      </c>
      <c r="Q77" s="103">
        <v>4625948</v>
      </c>
      <c r="R77" s="103">
        <v>5699030</v>
      </c>
      <c r="S77" s="107">
        <v>23.197018211186119</v>
      </c>
      <c r="T77" s="103">
        <v>29500161</v>
      </c>
      <c r="U77" s="103">
        <v>41361625</v>
      </c>
      <c r="V77" s="107">
        <v>40.208133101375275</v>
      </c>
      <c r="W77" s="108">
        <v>35.651244432109294</v>
      </c>
      <c r="X77" s="16">
        <v>39142.689259774001</v>
      </c>
      <c r="Y77" s="16">
        <v>52806.807888038988</v>
      </c>
      <c r="Z77" s="107">
        <v>34.908481983907201</v>
      </c>
      <c r="AA77" s="16">
        <v>260494.30508431597</v>
      </c>
      <c r="AB77" s="16">
        <v>379527.72097469395</v>
      </c>
      <c r="AC77" s="107">
        <v>45.695208519760008</v>
      </c>
      <c r="AD77" s="108">
        <v>34.230943666872072</v>
      </c>
    </row>
    <row r="78" spans="1:30">
      <c r="A78" s="5"/>
      <c r="B78" s="137" t="s">
        <v>90</v>
      </c>
      <c r="C78" s="16">
        <v>0</v>
      </c>
      <c r="D78" s="11">
        <v>0</v>
      </c>
      <c r="E78" s="113" t="s">
        <v>57</v>
      </c>
      <c r="F78" s="16">
        <v>0</v>
      </c>
      <c r="G78" s="11">
        <v>0</v>
      </c>
      <c r="H78" s="113" t="s">
        <v>57</v>
      </c>
      <c r="I78" s="108">
        <v>0</v>
      </c>
      <c r="J78" s="103">
        <v>0</v>
      </c>
      <c r="K78" s="103">
        <v>0</v>
      </c>
      <c r="L78" s="113" t="s">
        <v>57</v>
      </c>
      <c r="M78" s="103">
        <v>0</v>
      </c>
      <c r="N78" s="103">
        <v>0</v>
      </c>
      <c r="O78" s="113" t="s">
        <v>57</v>
      </c>
      <c r="P78" s="108">
        <v>0</v>
      </c>
      <c r="Q78" s="103">
        <v>0</v>
      </c>
      <c r="R78" s="103">
        <v>0</v>
      </c>
      <c r="S78" s="113" t="s">
        <v>57</v>
      </c>
      <c r="T78" s="103">
        <v>0</v>
      </c>
      <c r="U78" s="103">
        <v>0</v>
      </c>
      <c r="V78" s="113" t="s">
        <v>57</v>
      </c>
      <c r="W78" s="108">
        <v>0</v>
      </c>
      <c r="X78" s="16">
        <v>0</v>
      </c>
      <c r="Y78" s="16">
        <v>0</v>
      </c>
      <c r="Z78" s="113" t="s">
        <v>57</v>
      </c>
      <c r="AA78" s="16">
        <v>0</v>
      </c>
      <c r="AB78" s="16">
        <v>0</v>
      </c>
      <c r="AC78" s="113" t="s">
        <v>57</v>
      </c>
      <c r="AD78" s="108">
        <v>0</v>
      </c>
    </row>
    <row r="79" spans="1:30" ht="15">
      <c r="A79" s="5"/>
      <c r="B79" s="141" t="s">
        <v>91</v>
      </c>
      <c r="C79" s="16">
        <v>27.9488833499998</v>
      </c>
      <c r="D79" s="11">
        <v>37.883077724107494</v>
      </c>
      <c r="E79" s="107">
        <v>35.544154840475102</v>
      </c>
      <c r="F79" s="16">
        <v>255.94479205100026</v>
      </c>
      <c r="G79" s="11">
        <v>362.42118030599545</v>
      </c>
      <c r="H79" s="107">
        <v>41.601310736488209</v>
      </c>
      <c r="I79" s="108">
        <v>5.2166458190269411</v>
      </c>
      <c r="J79" s="103">
        <v>11</v>
      </c>
      <c r="K79" s="103">
        <v>32</v>
      </c>
      <c r="L79" s="107">
        <v>190.90909090909091</v>
      </c>
      <c r="M79" s="103">
        <v>44</v>
      </c>
      <c r="N79" s="103">
        <v>208</v>
      </c>
      <c r="O79" s="107">
        <v>372.72727272727269</v>
      </c>
      <c r="P79" s="108">
        <v>0.8727394788738303</v>
      </c>
      <c r="Q79" s="103">
        <v>262481</v>
      </c>
      <c r="R79" s="103">
        <v>382864</v>
      </c>
      <c r="S79" s="107">
        <v>45.863510120732549</v>
      </c>
      <c r="T79" s="103">
        <v>4668652</v>
      </c>
      <c r="U79" s="103">
        <v>3315159</v>
      </c>
      <c r="V79" s="107">
        <v>-28.991087791508125</v>
      </c>
      <c r="W79" s="108">
        <v>5.8066477971633255</v>
      </c>
      <c r="X79" s="16">
        <v>5968.1048317999994</v>
      </c>
      <c r="Y79" s="16">
        <v>10706.012924282451</v>
      </c>
      <c r="Z79" s="107">
        <v>79.387145936802909</v>
      </c>
      <c r="AA79" s="16">
        <v>63669.778090100001</v>
      </c>
      <c r="AB79" s="16">
        <v>131394.49670000462</v>
      </c>
      <c r="AC79" s="107">
        <v>106.36870528128182</v>
      </c>
      <c r="AD79" s="108">
        <v>6.5601730154448505</v>
      </c>
    </row>
    <row r="80" spans="1:30">
      <c r="A80" s="5"/>
      <c r="B80" s="142"/>
      <c r="C80" s="16"/>
      <c r="D80" s="11"/>
      <c r="E80" s="107"/>
      <c r="F80" s="16"/>
      <c r="G80" s="11"/>
      <c r="H80" s="107"/>
      <c r="I80" s="108"/>
      <c r="J80" s="103"/>
      <c r="K80" s="103"/>
      <c r="L80" s="107"/>
      <c r="M80" s="103"/>
      <c r="N80" s="103"/>
      <c r="O80" s="107"/>
      <c r="P80" s="108"/>
      <c r="Q80" s="103"/>
      <c r="R80" s="103"/>
      <c r="S80" s="107"/>
      <c r="T80" s="103"/>
      <c r="U80" s="103"/>
      <c r="V80" s="107"/>
      <c r="W80" s="108"/>
      <c r="X80" s="16"/>
      <c r="Y80" s="16"/>
      <c r="Z80" s="107"/>
      <c r="AA80" s="16"/>
      <c r="AB80" s="16"/>
      <c r="AC80" s="107"/>
      <c r="AD80" s="108"/>
    </row>
    <row r="81" spans="1:30" s="25" customFormat="1" ht="15">
      <c r="A81" s="17">
        <v>12</v>
      </c>
      <c r="B81" s="136" t="s">
        <v>102</v>
      </c>
      <c r="C81" s="12">
        <v>1380.92641314</v>
      </c>
      <c r="D81" s="12">
        <v>1455.2139879199999</v>
      </c>
      <c r="E81" s="105">
        <v>5.379546228758282</v>
      </c>
      <c r="F81" s="12">
        <v>10247.54234457</v>
      </c>
      <c r="G81" s="12">
        <v>11287.32670021</v>
      </c>
      <c r="H81" s="105">
        <v>10.146670495984479</v>
      </c>
      <c r="I81" s="106">
        <v>4.1930611501432988</v>
      </c>
      <c r="J81" s="23">
        <v>63547</v>
      </c>
      <c r="K81" s="23">
        <v>54985</v>
      </c>
      <c r="L81" s="105">
        <v>-13.473492060994225</v>
      </c>
      <c r="M81" s="23">
        <v>452305</v>
      </c>
      <c r="N81" s="23">
        <v>406251</v>
      </c>
      <c r="O81" s="105">
        <v>-10.182067410265198</v>
      </c>
      <c r="P81" s="106">
        <v>2.2090802135850405</v>
      </c>
      <c r="Q81" s="23">
        <v>3495158</v>
      </c>
      <c r="R81" s="23">
        <v>5519303</v>
      </c>
      <c r="S81" s="105">
        <v>57.912832552920356</v>
      </c>
      <c r="T81" s="23">
        <v>19333725</v>
      </c>
      <c r="U81" s="23">
        <v>33061218</v>
      </c>
      <c r="V81" s="105">
        <v>71.002835718414332</v>
      </c>
      <c r="W81" s="106">
        <v>18.756213438017664</v>
      </c>
      <c r="X81" s="12">
        <v>71936.284322839987</v>
      </c>
      <c r="Y81" s="12">
        <v>75475.405553050005</v>
      </c>
      <c r="Z81" s="105">
        <v>4.9197998805817331</v>
      </c>
      <c r="AA81" s="12">
        <v>513163.13768913003</v>
      </c>
      <c r="AB81" s="12">
        <v>692192.74039698998</v>
      </c>
      <c r="AC81" s="105">
        <v>34.887463568420728</v>
      </c>
      <c r="AD81" s="106">
        <v>14.603424163423561</v>
      </c>
    </row>
    <row r="82" spans="1:30">
      <c r="A82" s="5"/>
      <c r="B82" s="137" t="s">
        <v>87</v>
      </c>
      <c r="C82" s="16">
        <v>329.78308874000004</v>
      </c>
      <c r="D82" s="139">
        <v>189.50616054</v>
      </c>
      <c r="E82" s="107">
        <v>-42.536119343158298</v>
      </c>
      <c r="F82" s="16">
        <v>2395.64411513</v>
      </c>
      <c r="G82" s="139">
        <v>1873.7362777099997</v>
      </c>
      <c r="H82" s="107">
        <v>-21.785699892727134</v>
      </c>
      <c r="I82" s="108">
        <v>6.0100586581813449</v>
      </c>
      <c r="J82" s="103">
        <v>3516</v>
      </c>
      <c r="K82" s="103">
        <v>2430</v>
      </c>
      <c r="L82" s="107">
        <v>-30.887372013651877</v>
      </c>
      <c r="M82" s="103">
        <v>24322</v>
      </c>
      <c r="N82" s="103">
        <v>22369</v>
      </c>
      <c r="O82" s="107">
        <v>-8.0297672888742699</v>
      </c>
      <c r="P82" s="108">
        <v>2.5610846569630383</v>
      </c>
      <c r="Q82" s="103">
        <v>0</v>
      </c>
      <c r="R82" s="103">
        <v>0</v>
      </c>
      <c r="S82" s="113" t="s">
        <v>57</v>
      </c>
      <c r="T82" s="103">
        <v>0</v>
      </c>
      <c r="U82" s="103">
        <v>0</v>
      </c>
      <c r="V82" s="113" t="s">
        <v>57</v>
      </c>
      <c r="W82" s="113" t="s">
        <v>57</v>
      </c>
      <c r="X82" s="16">
        <v>452.48407033000001</v>
      </c>
      <c r="Y82" s="16">
        <v>267.30504548000005</v>
      </c>
      <c r="Z82" s="107">
        <v>-40.924982113723367</v>
      </c>
      <c r="AA82" s="16">
        <v>3342.6733861899997</v>
      </c>
      <c r="AB82" s="16">
        <v>2423.1306589200003</v>
      </c>
      <c r="AC82" s="107">
        <v>-27.509200601800348</v>
      </c>
      <c r="AD82" s="108">
        <v>8.7635274238831489</v>
      </c>
    </row>
    <row r="83" spans="1:30">
      <c r="A83" s="5"/>
      <c r="B83" s="137" t="s">
        <v>88</v>
      </c>
      <c r="C83" s="16">
        <v>592.64990179999995</v>
      </c>
      <c r="D83" s="139">
        <v>558.20863163000001</v>
      </c>
      <c r="E83" s="107">
        <v>-5.8114023246093014</v>
      </c>
      <c r="F83" s="16">
        <v>3984.9475233799999</v>
      </c>
      <c r="G83" s="139">
        <v>3860.7141893499997</v>
      </c>
      <c r="H83" s="107">
        <v>-3.1175651197691669</v>
      </c>
      <c r="I83" s="108">
        <v>6.0773086693317344</v>
      </c>
      <c r="J83" s="103">
        <v>59967</v>
      </c>
      <c r="K83" s="103">
        <v>52422</v>
      </c>
      <c r="L83" s="107">
        <v>-12.581920056030818</v>
      </c>
      <c r="M83" s="103">
        <v>427005</v>
      </c>
      <c r="N83" s="103">
        <v>382616</v>
      </c>
      <c r="O83" s="107">
        <v>-10.395428624957553</v>
      </c>
      <c r="P83" s="108">
        <v>2.1879891282188644</v>
      </c>
      <c r="Q83" s="103">
        <v>0</v>
      </c>
      <c r="R83" s="103">
        <v>0</v>
      </c>
      <c r="S83" s="113" t="s">
        <v>57</v>
      </c>
      <c r="T83" s="103">
        <v>0</v>
      </c>
      <c r="U83" s="103">
        <v>0</v>
      </c>
      <c r="V83" s="113" t="s">
        <v>57</v>
      </c>
      <c r="W83" s="113" t="s">
        <v>57</v>
      </c>
      <c r="X83" s="16">
        <v>19221.273784199999</v>
      </c>
      <c r="Y83" s="16">
        <v>15464.995695400001</v>
      </c>
      <c r="Z83" s="107">
        <v>-19.542295328458827</v>
      </c>
      <c r="AA83" s="16">
        <v>144425.9702295</v>
      </c>
      <c r="AB83" s="16">
        <v>111639.0987207</v>
      </c>
      <c r="AC83" s="107">
        <v>-22.701506838901651</v>
      </c>
      <c r="AD83" s="108">
        <v>7.6308368047618496</v>
      </c>
    </row>
    <row r="84" spans="1:30">
      <c r="A84" s="5"/>
      <c r="B84" s="137" t="s">
        <v>89</v>
      </c>
      <c r="C84" s="16">
        <v>314.67257489000002</v>
      </c>
      <c r="D84" s="139">
        <v>428.18619677000004</v>
      </c>
      <c r="E84" s="107">
        <v>36.073566919418042</v>
      </c>
      <c r="F84" s="16">
        <v>1972.9857125200003</v>
      </c>
      <c r="G84" s="139">
        <v>3024.7780153100002</v>
      </c>
      <c r="H84" s="107">
        <v>53.30967660412481</v>
      </c>
      <c r="I84" s="108">
        <v>1.8526107858975946</v>
      </c>
      <c r="J84" s="103">
        <v>16</v>
      </c>
      <c r="K84" s="103">
        <v>5</v>
      </c>
      <c r="L84" s="107">
        <v>-68.75</v>
      </c>
      <c r="M84" s="103">
        <v>91</v>
      </c>
      <c r="N84" s="103">
        <v>69</v>
      </c>
      <c r="O84" s="107">
        <v>-24.175824175824175</v>
      </c>
      <c r="P84" s="108">
        <v>4.8797736916548793</v>
      </c>
      <c r="Q84" s="103">
        <v>2663599</v>
      </c>
      <c r="R84" s="103">
        <v>4310334</v>
      </c>
      <c r="S84" s="107">
        <v>61.823682919238223</v>
      </c>
      <c r="T84" s="103">
        <v>15253339</v>
      </c>
      <c r="U84" s="103">
        <v>26023615</v>
      </c>
      <c r="V84" s="107">
        <v>70.609300691474829</v>
      </c>
      <c r="W84" s="108">
        <v>22.430798097804566</v>
      </c>
      <c r="X84" s="16">
        <v>18521.098219300002</v>
      </c>
      <c r="Y84" s="16">
        <v>23458.065468100001</v>
      </c>
      <c r="Z84" s="107">
        <v>26.655909872857368</v>
      </c>
      <c r="AA84" s="16">
        <v>129735.20709920001</v>
      </c>
      <c r="AB84" s="16">
        <v>176360.9383258</v>
      </c>
      <c r="AC84" s="107">
        <v>35.939150419630003</v>
      </c>
      <c r="AD84" s="108">
        <v>15.906615014479256</v>
      </c>
    </row>
    <row r="85" spans="1:30">
      <c r="A85" s="5"/>
      <c r="B85" s="137" t="s">
        <v>90</v>
      </c>
      <c r="C85" s="16">
        <v>1.3284499999999999E-2</v>
      </c>
      <c r="D85" s="139">
        <v>0</v>
      </c>
      <c r="E85" s="113">
        <v>-100</v>
      </c>
      <c r="F85" s="16">
        <v>0.2337051</v>
      </c>
      <c r="G85" s="139">
        <v>1.4324000000000001E-3</v>
      </c>
      <c r="H85" s="113">
        <v>-99.387090825146728</v>
      </c>
      <c r="I85" s="108">
        <v>3.3555682556342589E-5</v>
      </c>
      <c r="J85" s="103">
        <v>0</v>
      </c>
      <c r="K85" s="103">
        <v>0</v>
      </c>
      <c r="L85" s="113" t="s">
        <v>57</v>
      </c>
      <c r="M85" s="103">
        <v>0</v>
      </c>
      <c r="N85" s="103">
        <v>0</v>
      </c>
      <c r="O85" s="113" t="s">
        <v>57</v>
      </c>
      <c r="P85" s="108">
        <v>0</v>
      </c>
      <c r="Q85" s="103">
        <v>0</v>
      </c>
      <c r="R85" s="103">
        <v>0</v>
      </c>
      <c r="S85" s="113" t="s">
        <v>57</v>
      </c>
      <c r="T85" s="103">
        <v>163</v>
      </c>
      <c r="U85" s="103">
        <v>0</v>
      </c>
      <c r="V85" s="113">
        <v>-100</v>
      </c>
      <c r="W85" s="108">
        <v>0</v>
      </c>
      <c r="X85" s="16">
        <v>0</v>
      </c>
      <c r="Y85" s="16">
        <v>0</v>
      </c>
      <c r="Z85" s="113" t="s">
        <v>57</v>
      </c>
      <c r="AA85" s="16">
        <v>173.1814995</v>
      </c>
      <c r="AB85" s="16">
        <v>0</v>
      </c>
      <c r="AC85" s="113">
        <v>-100</v>
      </c>
      <c r="AD85" s="108">
        <v>0</v>
      </c>
    </row>
    <row r="86" spans="1:30" ht="15">
      <c r="A86" s="5"/>
      <c r="B86" s="141" t="s">
        <v>91</v>
      </c>
      <c r="C86" s="16">
        <v>143.80756321000001</v>
      </c>
      <c r="D86" s="139">
        <v>279.31299897999997</v>
      </c>
      <c r="E86" s="107">
        <v>94.226918769302443</v>
      </c>
      <c r="F86" s="16">
        <v>1893.7312884399998</v>
      </c>
      <c r="G86" s="139">
        <v>2528.0967854400001</v>
      </c>
      <c r="H86" s="107">
        <v>33.49817901158363</v>
      </c>
      <c r="I86" s="108">
        <v>36.38911366804259</v>
      </c>
      <c r="J86" s="103">
        <v>48</v>
      </c>
      <c r="K86" s="103">
        <v>128</v>
      </c>
      <c r="L86" s="107">
        <v>166.66666666666669</v>
      </c>
      <c r="M86" s="103">
        <v>887</v>
      </c>
      <c r="N86" s="103">
        <v>1197</v>
      </c>
      <c r="O86" s="107">
        <v>34.949267192784667</v>
      </c>
      <c r="P86" s="108">
        <v>5.0224478664037262</v>
      </c>
      <c r="Q86" s="103">
        <v>831559</v>
      </c>
      <c r="R86" s="103">
        <v>1208969</v>
      </c>
      <c r="S86" s="107">
        <v>45.3858355209913</v>
      </c>
      <c r="T86" s="103">
        <v>4080223</v>
      </c>
      <c r="U86" s="103">
        <v>7037603</v>
      </c>
      <c r="V86" s="107">
        <v>72.480842346116873</v>
      </c>
      <c r="W86" s="108">
        <v>12.326673308055513</v>
      </c>
      <c r="X86" s="16">
        <v>33741.428249009994</v>
      </c>
      <c r="Y86" s="16">
        <v>36285.039344069999</v>
      </c>
      <c r="Z86" s="107">
        <v>7.5385400887250142</v>
      </c>
      <c r="AA86" s="16">
        <v>235486.10547474003</v>
      </c>
      <c r="AB86" s="16">
        <v>401769.57269156998</v>
      </c>
      <c r="AC86" s="107">
        <v>70.612857128705087</v>
      </c>
      <c r="AD86" s="108">
        <v>20.059271700060126</v>
      </c>
    </row>
    <row r="87" spans="1:30">
      <c r="A87" s="5"/>
      <c r="B87" s="142"/>
      <c r="C87" s="16"/>
      <c r="D87" s="139"/>
      <c r="E87" s="107"/>
      <c r="F87" s="16"/>
      <c r="G87" s="139"/>
      <c r="H87" s="107"/>
      <c r="I87" s="108"/>
      <c r="J87" s="103"/>
      <c r="K87" s="103"/>
      <c r="L87" s="107"/>
      <c r="M87" s="103"/>
      <c r="N87" s="103"/>
      <c r="O87" s="107"/>
      <c r="P87" s="108"/>
      <c r="Q87" s="103"/>
      <c r="R87" s="103"/>
      <c r="S87" s="107"/>
      <c r="T87" s="103"/>
      <c r="U87" s="103"/>
      <c r="V87" s="107"/>
      <c r="W87" s="108"/>
      <c r="X87" s="16"/>
      <c r="Y87" s="16"/>
      <c r="Z87" s="107"/>
      <c r="AA87" s="16"/>
      <c r="AB87" s="16"/>
      <c r="AC87" s="107"/>
      <c r="AD87" s="108"/>
    </row>
    <row r="88" spans="1:30" s="25" customFormat="1" ht="15">
      <c r="A88" s="17">
        <v>13</v>
      </c>
      <c r="B88" s="136" t="s">
        <v>103</v>
      </c>
      <c r="C88" s="12">
        <v>293.51678935699999</v>
      </c>
      <c r="D88" s="12">
        <v>252.88744278799959</v>
      </c>
      <c r="E88" s="105">
        <v>-13.842256403119602</v>
      </c>
      <c r="F88" s="12">
        <v>1920.2204967287446</v>
      </c>
      <c r="G88" s="12">
        <v>1971.1667191379877</v>
      </c>
      <c r="H88" s="105">
        <v>2.653144391283929</v>
      </c>
      <c r="I88" s="106">
        <v>0.7322568762290852</v>
      </c>
      <c r="J88" s="23">
        <v>29920</v>
      </c>
      <c r="K88" s="23">
        <v>33179</v>
      </c>
      <c r="L88" s="105">
        <v>10.892379679144385</v>
      </c>
      <c r="M88" s="23">
        <v>180432</v>
      </c>
      <c r="N88" s="23">
        <v>220580</v>
      </c>
      <c r="O88" s="105">
        <v>22.251041943779374</v>
      </c>
      <c r="P88" s="106">
        <v>1.1994528346086242</v>
      </c>
      <c r="Q88" s="23">
        <v>838674</v>
      </c>
      <c r="R88" s="23">
        <v>674548</v>
      </c>
      <c r="S88" s="105">
        <v>-19.569701695772135</v>
      </c>
      <c r="T88" s="23">
        <v>4410685</v>
      </c>
      <c r="U88" s="23">
        <v>5943282</v>
      </c>
      <c r="V88" s="105">
        <v>34.74736917281556</v>
      </c>
      <c r="W88" s="106">
        <v>3.3717289458098154</v>
      </c>
      <c r="X88" s="12">
        <v>22446.655449754999</v>
      </c>
      <c r="Y88" s="12">
        <v>13723.860208699998</v>
      </c>
      <c r="Z88" s="105">
        <v>-38.860111077929908</v>
      </c>
      <c r="AA88" s="12">
        <v>190420.13221757495</v>
      </c>
      <c r="AB88" s="12">
        <v>106905.06694559997</v>
      </c>
      <c r="AC88" s="105">
        <v>-43.858317027398272</v>
      </c>
      <c r="AD88" s="106">
        <v>2.2554123247961426</v>
      </c>
    </row>
    <row r="89" spans="1:30" s="27" customFormat="1">
      <c r="A89" s="5"/>
      <c r="B89" s="137" t="s">
        <v>87</v>
      </c>
      <c r="C89" s="138">
        <v>14.925952300000004</v>
      </c>
      <c r="D89" s="11">
        <v>9.7627406040000011</v>
      </c>
      <c r="E89" s="107">
        <v>-34.592176044941546</v>
      </c>
      <c r="F89" s="138">
        <v>64.945821699999996</v>
      </c>
      <c r="G89" s="11">
        <v>49.921236204000003</v>
      </c>
      <c r="H89" s="107">
        <v>-23.134029415167127</v>
      </c>
      <c r="I89" s="108">
        <v>0.16012368519739048</v>
      </c>
      <c r="J89" s="140">
        <v>291</v>
      </c>
      <c r="K89" s="140">
        <v>354</v>
      </c>
      <c r="L89" s="107">
        <v>21.649484536082475</v>
      </c>
      <c r="M89" s="140">
        <v>1482</v>
      </c>
      <c r="N89" s="140">
        <v>1266</v>
      </c>
      <c r="O89" s="107">
        <v>-14.5748987854251</v>
      </c>
      <c r="P89" s="108">
        <v>0.14494761391726077</v>
      </c>
      <c r="Q89" s="140">
        <v>0</v>
      </c>
      <c r="R89" s="140">
        <v>0</v>
      </c>
      <c r="S89" s="113" t="s">
        <v>57</v>
      </c>
      <c r="T89" s="140">
        <v>0</v>
      </c>
      <c r="U89" s="140">
        <v>0</v>
      </c>
      <c r="V89" s="113" t="s">
        <v>57</v>
      </c>
      <c r="W89" s="113" t="s">
        <v>57</v>
      </c>
      <c r="X89" s="138">
        <v>18.626167150000001</v>
      </c>
      <c r="Y89" s="138">
        <v>17.4987949</v>
      </c>
      <c r="Z89" s="107">
        <v>-6.0526260766429374</v>
      </c>
      <c r="AA89" s="138">
        <v>97.18503290000001</v>
      </c>
      <c r="AB89" s="138">
        <v>90.844517100000019</v>
      </c>
      <c r="AC89" s="107">
        <v>-6.5241690112140622</v>
      </c>
      <c r="AD89" s="108">
        <v>0.32854952083768574</v>
      </c>
    </row>
    <row r="90" spans="1:30">
      <c r="A90" s="5"/>
      <c r="B90" s="137" t="s">
        <v>88</v>
      </c>
      <c r="C90" s="138">
        <v>161.69778640000001</v>
      </c>
      <c r="D90" s="11">
        <v>191.18304449999997</v>
      </c>
      <c r="E90" s="107">
        <v>18.234793905626372</v>
      </c>
      <c r="F90" s="138">
        <v>888.23659280000004</v>
      </c>
      <c r="G90" s="11">
        <v>1185.5883561000001</v>
      </c>
      <c r="H90" s="107">
        <v>33.476639637492767</v>
      </c>
      <c r="I90" s="108">
        <v>1.8662832940757976</v>
      </c>
      <c r="J90" s="140">
        <v>29618</v>
      </c>
      <c r="K90" s="140">
        <v>32818</v>
      </c>
      <c r="L90" s="107">
        <v>10.804240664460801</v>
      </c>
      <c r="M90" s="140">
        <v>178733</v>
      </c>
      <c r="N90" s="140">
        <v>219200</v>
      </c>
      <c r="O90" s="107">
        <v>22.641034392082044</v>
      </c>
      <c r="P90" s="108">
        <v>1.2534949320090509</v>
      </c>
      <c r="Q90" s="140">
        <v>0</v>
      </c>
      <c r="R90" s="140">
        <v>0</v>
      </c>
      <c r="S90" s="113" t="s">
        <v>57</v>
      </c>
      <c r="T90" s="140">
        <v>0</v>
      </c>
      <c r="U90" s="140">
        <v>0</v>
      </c>
      <c r="V90" s="113" t="s">
        <v>57</v>
      </c>
      <c r="W90" s="113" t="s">
        <v>57</v>
      </c>
      <c r="X90" s="138">
        <v>2791.117847330001</v>
      </c>
      <c r="Y90" s="138">
        <v>2079.1499880000001</v>
      </c>
      <c r="Z90" s="107">
        <v>-25.508341040170457</v>
      </c>
      <c r="AA90" s="138">
        <v>19111.653215599999</v>
      </c>
      <c r="AB90" s="138">
        <v>17240.6417664</v>
      </c>
      <c r="AC90" s="107">
        <v>-9.7898984880741509</v>
      </c>
      <c r="AD90" s="108">
        <v>1.1784448749259351</v>
      </c>
    </row>
    <row r="91" spans="1:30">
      <c r="A91" s="5"/>
      <c r="B91" s="137" t="s">
        <v>89</v>
      </c>
      <c r="C91" s="138">
        <v>116.88863280199998</v>
      </c>
      <c r="D91" s="11">
        <v>51.921290120999593</v>
      </c>
      <c r="E91" s="107">
        <v>-55.580548017059868</v>
      </c>
      <c r="F91" s="138">
        <v>966.62291210374451</v>
      </c>
      <c r="G91" s="11">
        <v>735.37910760798763</v>
      </c>
      <c r="H91" s="107">
        <v>-23.922855707245873</v>
      </c>
      <c r="I91" s="108">
        <v>0.45040371874650798</v>
      </c>
      <c r="J91" s="140">
        <v>11</v>
      </c>
      <c r="K91" s="140">
        <v>7</v>
      </c>
      <c r="L91" s="107">
        <v>-36.363636363636367</v>
      </c>
      <c r="M91" s="140">
        <v>217</v>
      </c>
      <c r="N91" s="140">
        <v>113</v>
      </c>
      <c r="O91" s="107">
        <v>-47.926267281105986</v>
      </c>
      <c r="P91" s="108">
        <v>7.991513437057991</v>
      </c>
      <c r="Q91" s="140">
        <v>838667</v>
      </c>
      <c r="R91" s="140">
        <v>674522</v>
      </c>
      <c r="S91" s="107">
        <v>-19.572130535719182</v>
      </c>
      <c r="T91" s="140">
        <v>4410362</v>
      </c>
      <c r="U91" s="140">
        <v>5943089</v>
      </c>
      <c r="V91" s="107">
        <v>34.752861556489009</v>
      </c>
      <c r="W91" s="108">
        <v>5.1225869056348721</v>
      </c>
      <c r="X91" s="138">
        <v>19634.899927874998</v>
      </c>
      <c r="Y91" s="138">
        <v>11621.0941258</v>
      </c>
      <c r="Z91" s="107">
        <v>-40.814090377400248</v>
      </c>
      <c r="AA91" s="138">
        <v>171104.32075687495</v>
      </c>
      <c r="AB91" s="138">
        <v>89500.643303599965</v>
      </c>
      <c r="AC91" s="107">
        <v>-47.692353467348752</v>
      </c>
      <c r="AD91" s="108">
        <v>8.0723786689579438</v>
      </c>
    </row>
    <row r="92" spans="1:30">
      <c r="A92" s="5"/>
      <c r="B92" s="137" t="s">
        <v>90</v>
      </c>
      <c r="C92" s="138">
        <v>4.4178550000000174E-3</v>
      </c>
      <c r="D92" s="11">
        <v>2.0367562999999998E-2</v>
      </c>
      <c r="E92" s="107">
        <v>361.02832709538717</v>
      </c>
      <c r="F92" s="138">
        <v>0.415170125</v>
      </c>
      <c r="G92" s="11">
        <v>0.27801922600000001</v>
      </c>
      <c r="H92" s="107">
        <v>-33.034867092134817</v>
      </c>
      <c r="I92" s="108">
        <v>6.5129327647417395E-3</v>
      </c>
      <c r="J92" s="140">
        <v>0</v>
      </c>
      <c r="K92" s="140">
        <v>0</v>
      </c>
      <c r="L92" s="113" t="s">
        <v>57</v>
      </c>
      <c r="M92" s="140">
        <v>0</v>
      </c>
      <c r="N92" s="140">
        <v>1</v>
      </c>
      <c r="O92" s="107" t="s">
        <v>57</v>
      </c>
      <c r="P92" s="108">
        <v>2.3369946249123627E-2</v>
      </c>
      <c r="Q92" s="140">
        <v>7</v>
      </c>
      <c r="R92" s="140">
        <v>26</v>
      </c>
      <c r="S92" s="107">
        <v>271.42857142857144</v>
      </c>
      <c r="T92" s="140">
        <v>323</v>
      </c>
      <c r="U92" s="140">
        <v>193</v>
      </c>
      <c r="V92" s="107">
        <v>-40.247678018575847</v>
      </c>
      <c r="W92" s="108">
        <v>6.1109424181410767E-3</v>
      </c>
      <c r="X92" s="138">
        <v>2.0115073999999913</v>
      </c>
      <c r="Y92" s="138">
        <v>6.1173000000000002</v>
      </c>
      <c r="Z92" s="107">
        <v>204.11521230297373</v>
      </c>
      <c r="AA92" s="138">
        <v>106.97321219999999</v>
      </c>
      <c r="AB92" s="138">
        <v>72.937358499999988</v>
      </c>
      <c r="AC92" s="107">
        <v>-31.817174599156335</v>
      </c>
      <c r="AD92" s="108">
        <v>5.2989156594144791E-2</v>
      </c>
    </row>
    <row r="93" spans="1:30" ht="15">
      <c r="A93" s="5"/>
      <c r="B93" s="141" t="s">
        <v>91</v>
      </c>
      <c r="C93" s="138">
        <v>0</v>
      </c>
      <c r="D93" s="11">
        <v>0</v>
      </c>
      <c r="E93" s="113" t="s">
        <v>57</v>
      </c>
      <c r="F93" s="138">
        <v>0</v>
      </c>
      <c r="G93" s="11">
        <v>0</v>
      </c>
      <c r="H93" s="113" t="s">
        <v>57</v>
      </c>
      <c r="I93" s="108">
        <v>0</v>
      </c>
      <c r="J93" s="140">
        <v>0</v>
      </c>
      <c r="K93" s="140">
        <v>0</v>
      </c>
      <c r="L93" s="113" t="s">
        <v>57</v>
      </c>
      <c r="M93" s="140">
        <v>0</v>
      </c>
      <c r="N93" s="140">
        <v>0</v>
      </c>
      <c r="O93" s="113" t="s">
        <v>57</v>
      </c>
      <c r="P93" s="108">
        <v>0</v>
      </c>
      <c r="Q93" s="140">
        <v>0</v>
      </c>
      <c r="R93" s="140">
        <v>0</v>
      </c>
      <c r="S93" s="113" t="s">
        <v>57</v>
      </c>
      <c r="T93" s="140">
        <v>0</v>
      </c>
      <c r="U93" s="140">
        <v>0</v>
      </c>
      <c r="V93" s="113" t="s">
        <v>57</v>
      </c>
      <c r="W93" s="108">
        <v>0</v>
      </c>
      <c r="X93" s="138">
        <v>0</v>
      </c>
      <c r="Y93" s="138">
        <v>0</v>
      </c>
      <c r="Z93" s="113" t="s">
        <v>57</v>
      </c>
      <c r="AA93" s="138">
        <v>0</v>
      </c>
      <c r="AB93" s="138">
        <v>0</v>
      </c>
      <c r="AC93" s="113" t="s">
        <v>57</v>
      </c>
      <c r="AD93" s="108">
        <v>0</v>
      </c>
    </row>
    <row r="94" spans="1:30">
      <c r="A94" s="5"/>
      <c r="B94" s="142"/>
      <c r="C94" s="138"/>
      <c r="D94" s="11"/>
      <c r="E94" s="107"/>
      <c r="F94" s="138"/>
      <c r="G94" s="11"/>
      <c r="H94" s="107"/>
      <c r="I94" s="108"/>
      <c r="J94" s="140"/>
      <c r="K94" s="140"/>
      <c r="L94" s="107"/>
      <c r="M94" s="140"/>
      <c r="N94" s="140"/>
      <c r="O94" s="107"/>
      <c r="P94" s="108"/>
      <c r="Q94" s="140"/>
      <c r="R94" s="140"/>
      <c r="S94" s="107"/>
      <c r="T94" s="140"/>
      <c r="U94" s="140"/>
      <c r="V94" s="107"/>
      <c r="W94" s="108"/>
      <c r="X94" s="138"/>
      <c r="Y94" s="138"/>
      <c r="Z94" s="107"/>
      <c r="AA94" s="138"/>
      <c r="AB94" s="138"/>
      <c r="AC94" s="107"/>
      <c r="AD94" s="108"/>
    </row>
    <row r="95" spans="1:30" s="25" customFormat="1" ht="15">
      <c r="A95" s="17">
        <v>14</v>
      </c>
      <c r="B95" s="136" t="s">
        <v>104</v>
      </c>
      <c r="C95" s="12">
        <v>563.94216470899175</v>
      </c>
      <c r="D95" s="12">
        <v>691.89398060199926</v>
      </c>
      <c r="E95" s="105">
        <v>22.688818800955207</v>
      </c>
      <c r="F95" s="12">
        <v>3687.1469854259922</v>
      </c>
      <c r="G95" s="12">
        <v>4704.9260191280082</v>
      </c>
      <c r="H95" s="105">
        <v>27.603429907322436</v>
      </c>
      <c r="I95" s="106">
        <v>1.7478046865372452</v>
      </c>
      <c r="J95" s="23">
        <v>38307</v>
      </c>
      <c r="K95" s="23">
        <v>34419</v>
      </c>
      <c r="L95" s="105">
        <v>-10.149581016524396</v>
      </c>
      <c r="M95" s="23">
        <v>201029</v>
      </c>
      <c r="N95" s="23">
        <v>205841</v>
      </c>
      <c r="O95" s="105">
        <v>2.393684493282064</v>
      </c>
      <c r="P95" s="106">
        <v>1.1193062423097009</v>
      </c>
      <c r="Q95" s="23">
        <v>1756263</v>
      </c>
      <c r="R95" s="23">
        <v>2191250</v>
      </c>
      <c r="S95" s="105">
        <v>24.76775972619135</v>
      </c>
      <c r="T95" s="23">
        <v>13783435</v>
      </c>
      <c r="U95" s="23">
        <v>16396162</v>
      </c>
      <c r="V95" s="105">
        <v>18.955557885244133</v>
      </c>
      <c r="W95" s="106">
        <v>9.3018325591124498</v>
      </c>
      <c r="X95" s="12">
        <v>23289.798117674003</v>
      </c>
      <c r="Y95" s="12">
        <v>28188.884450712005</v>
      </c>
      <c r="Z95" s="105">
        <v>21.035331900623973</v>
      </c>
      <c r="AA95" s="12">
        <v>146946.71472967992</v>
      </c>
      <c r="AB95" s="12">
        <v>226288.02290676697</v>
      </c>
      <c r="AC95" s="105">
        <v>53.993250766471121</v>
      </c>
      <c r="AD95" s="106">
        <v>4.7740748909252719</v>
      </c>
    </row>
    <row r="96" spans="1:30">
      <c r="A96" s="5"/>
      <c r="B96" s="137" t="s">
        <v>87</v>
      </c>
      <c r="C96" s="16">
        <v>123.6315081</v>
      </c>
      <c r="D96" s="11">
        <v>140.56246127</v>
      </c>
      <c r="E96" s="107">
        <v>13.694691127042876</v>
      </c>
      <c r="F96" s="16">
        <v>760.5235163000001</v>
      </c>
      <c r="G96" s="11">
        <v>887.27021977000015</v>
      </c>
      <c r="H96" s="107">
        <v>16.665717857960736</v>
      </c>
      <c r="I96" s="108">
        <v>2.8459426921019872</v>
      </c>
      <c r="J96" s="103">
        <v>6280</v>
      </c>
      <c r="K96" s="103">
        <v>3741</v>
      </c>
      <c r="L96" s="107">
        <v>-40.429936305732483</v>
      </c>
      <c r="M96" s="103">
        <v>26823</v>
      </c>
      <c r="N96" s="103">
        <v>25969</v>
      </c>
      <c r="O96" s="107">
        <v>-3.1838347686686799</v>
      </c>
      <c r="P96" s="108">
        <v>2.9732579666803676</v>
      </c>
      <c r="Q96" s="103">
        <v>0</v>
      </c>
      <c r="R96" s="103">
        <v>0</v>
      </c>
      <c r="S96" s="113" t="s">
        <v>57</v>
      </c>
      <c r="T96" s="103">
        <v>0</v>
      </c>
      <c r="U96" s="103">
        <v>0</v>
      </c>
      <c r="V96" s="113" t="s">
        <v>57</v>
      </c>
      <c r="W96" s="113" t="s">
        <v>57</v>
      </c>
      <c r="X96" s="16">
        <v>764.04320939999991</v>
      </c>
      <c r="Y96" s="16">
        <v>569.23662419999994</v>
      </c>
      <c r="Z96" s="107">
        <v>-25.496802118427414</v>
      </c>
      <c r="AA96" s="16">
        <v>5264.1224868999989</v>
      </c>
      <c r="AB96" s="16">
        <v>3503.3715549000003</v>
      </c>
      <c r="AC96" s="107">
        <v>-33.448137583836719</v>
      </c>
      <c r="AD96" s="108">
        <v>12.670341396737667</v>
      </c>
    </row>
    <row r="97" spans="1:30">
      <c r="A97" s="5"/>
      <c r="B97" s="137" t="s">
        <v>88</v>
      </c>
      <c r="C97" s="16">
        <v>221.40416316999142</v>
      </c>
      <c r="D97" s="11">
        <v>280.84480809999951</v>
      </c>
      <c r="E97" s="107">
        <v>26.847121607361235</v>
      </c>
      <c r="F97" s="16">
        <v>1112.3260331229926</v>
      </c>
      <c r="G97" s="11">
        <v>1351.7619122110043</v>
      </c>
      <c r="H97" s="107">
        <v>21.525692284281604</v>
      </c>
      <c r="I97" s="108">
        <v>2.1278639093808422</v>
      </c>
      <c r="J97" s="103">
        <v>31999</v>
      </c>
      <c r="K97" s="103">
        <v>30653</v>
      </c>
      <c r="L97" s="107">
        <v>-4.2063814494202942</v>
      </c>
      <c r="M97" s="103">
        <v>173718</v>
      </c>
      <c r="N97" s="103">
        <v>179472</v>
      </c>
      <c r="O97" s="107">
        <v>3.3122647048665077</v>
      </c>
      <c r="P97" s="108">
        <v>1.0263104125799654</v>
      </c>
      <c r="Q97" s="103">
        <v>0</v>
      </c>
      <c r="R97" s="103">
        <v>0</v>
      </c>
      <c r="S97" s="113" t="s">
        <v>57</v>
      </c>
      <c r="T97" s="103">
        <v>0</v>
      </c>
      <c r="U97" s="103">
        <v>0</v>
      </c>
      <c r="V97" s="113" t="s">
        <v>57</v>
      </c>
      <c r="W97" s="113" t="s">
        <v>57</v>
      </c>
      <c r="X97" s="16">
        <v>6584.7329621999988</v>
      </c>
      <c r="Y97" s="16">
        <v>4432.9225192000004</v>
      </c>
      <c r="Z97" s="107">
        <v>-32.678780678769783</v>
      </c>
      <c r="AA97" s="16">
        <v>37406.267645499996</v>
      </c>
      <c r="AB97" s="16">
        <v>32891.292124400003</v>
      </c>
      <c r="AC97" s="107">
        <v>-12.070104304146337</v>
      </c>
      <c r="AD97" s="108">
        <v>2.2482095016457451</v>
      </c>
    </row>
    <row r="98" spans="1:30">
      <c r="A98" s="5"/>
      <c r="B98" s="137" t="s">
        <v>89</v>
      </c>
      <c r="C98" s="16">
        <v>157.47984803400021</v>
      </c>
      <c r="D98" s="11">
        <v>240.86916575499973</v>
      </c>
      <c r="E98" s="107">
        <v>52.952373755780869</v>
      </c>
      <c r="F98" s="16">
        <v>1028.9109811459991</v>
      </c>
      <c r="G98" s="11">
        <v>1800.0448072230035</v>
      </c>
      <c r="H98" s="107">
        <v>74.94660278755282</v>
      </c>
      <c r="I98" s="108">
        <v>1.1024883175165903</v>
      </c>
      <c r="J98" s="103">
        <v>3</v>
      </c>
      <c r="K98" s="103">
        <v>8</v>
      </c>
      <c r="L98" s="107">
        <v>166.66666666666669</v>
      </c>
      <c r="M98" s="103">
        <v>64</v>
      </c>
      <c r="N98" s="103">
        <v>55</v>
      </c>
      <c r="O98" s="107">
        <v>-14.0625</v>
      </c>
      <c r="P98" s="108">
        <v>3.8896746817538892</v>
      </c>
      <c r="Q98" s="103">
        <v>1737734</v>
      </c>
      <c r="R98" s="103">
        <v>2140073</v>
      </c>
      <c r="S98" s="107">
        <v>23.15308326821021</v>
      </c>
      <c r="T98" s="103">
        <v>13129954</v>
      </c>
      <c r="U98" s="103">
        <v>15813635</v>
      </c>
      <c r="V98" s="107">
        <v>20.439378538569137</v>
      </c>
      <c r="W98" s="108">
        <v>13.630406608665849</v>
      </c>
      <c r="X98" s="16">
        <v>13417.477928700002</v>
      </c>
      <c r="Y98" s="16">
        <v>18468.806132100002</v>
      </c>
      <c r="Z98" s="107">
        <v>37.647374791615668</v>
      </c>
      <c r="AA98" s="16">
        <v>89422.36441229991</v>
      </c>
      <c r="AB98" s="16">
        <v>137175.45467000001</v>
      </c>
      <c r="AC98" s="107">
        <v>53.401730732062511</v>
      </c>
      <c r="AD98" s="108">
        <v>12.37233804483923</v>
      </c>
    </row>
    <row r="99" spans="1:30">
      <c r="A99" s="5"/>
      <c r="B99" s="137" t="s">
        <v>90</v>
      </c>
      <c r="C99" s="16">
        <v>1.5733563930000003</v>
      </c>
      <c r="D99" s="11">
        <v>0.169430688</v>
      </c>
      <c r="E99" s="107">
        <v>-89.231258171777739</v>
      </c>
      <c r="F99" s="16">
        <v>2.5201562240000004</v>
      </c>
      <c r="G99" s="11">
        <v>8.8470991710000018</v>
      </c>
      <c r="H99" s="107">
        <v>251.05360083423145</v>
      </c>
      <c r="I99" s="108">
        <v>0.20725387554213748</v>
      </c>
      <c r="J99" s="103">
        <v>1</v>
      </c>
      <c r="K99" s="103">
        <v>0</v>
      </c>
      <c r="L99" s="107">
        <v>-100</v>
      </c>
      <c r="M99" s="103">
        <v>8</v>
      </c>
      <c r="N99" s="103">
        <v>7</v>
      </c>
      <c r="O99" s="107">
        <v>-12.5</v>
      </c>
      <c r="P99" s="108">
        <v>0.1635896237438654</v>
      </c>
      <c r="Q99" s="103">
        <v>6344</v>
      </c>
      <c r="R99" s="103">
        <v>2396</v>
      </c>
      <c r="S99" s="107">
        <v>-62.232030264817148</v>
      </c>
      <c r="T99" s="103">
        <v>13482</v>
      </c>
      <c r="U99" s="103">
        <v>60983</v>
      </c>
      <c r="V99" s="107">
        <v>352.3290313009939</v>
      </c>
      <c r="W99" s="108">
        <v>1.9308994895621621</v>
      </c>
      <c r="X99" s="16">
        <v>631.35580000000004</v>
      </c>
      <c r="Y99" s="16">
        <v>369.37700180000002</v>
      </c>
      <c r="Z99" s="107">
        <v>-41.49463712854147</v>
      </c>
      <c r="AA99" s="16">
        <v>1002.3685155000001</v>
      </c>
      <c r="AB99" s="16">
        <v>4812.7686721999999</v>
      </c>
      <c r="AC99" s="107">
        <v>380.13964901913357</v>
      </c>
      <c r="AD99" s="108">
        <v>3.4964873703590471</v>
      </c>
    </row>
    <row r="100" spans="1:30" ht="15">
      <c r="A100" s="5"/>
      <c r="B100" s="141" t="s">
        <v>91</v>
      </c>
      <c r="C100" s="16">
        <v>59.853289012000076</v>
      </c>
      <c r="D100" s="11">
        <v>29.448114789000002</v>
      </c>
      <c r="E100" s="107">
        <v>-50.799504463161739</v>
      </c>
      <c r="F100" s="16">
        <v>782.86629863299993</v>
      </c>
      <c r="G100" s="11">
        <v>657.00198075299966</v>
      </c>
      <c r="H100" s="107">
        <v>-16.077370823061095</v>
      </c>
      <c r="I100" s="108">
        <v>9.4568055682998846</v>
      </c>
      <c r="J100" s="103">
        <v>24</v>
      </c>
      <c r="K100" s="103">
        <v>17</v>
      </c>
      <c r="L100" s="107">
        <v>-29.166666666666668</v>
      </c>
      <c r="M100" s="103">
        <v>416</v>
      </c>
      <c r="N100" s="103">
        <v>338</v>
      </c>
      <c r="O100" s="107">
        <v>-18.75</v>
      </c>
      <c r="P100" s="108">
        <v>1.4182016531699744</v>
      </c>
      <c r="Q100" s="103">
        <v>12185</v>
      </c>
      <c r="R100" s="103">
        <v>48781</v>
      </c>
      <c r="S100" s="107">
        <v>300.33647927780061</v>
      </c>
      <c r="T100" s="103">
        <v>639999</v>
      </c>
      <c r="U100" s="103">
        <v>521544</v>
      </c>
      <c r="V100" s="107">
        <v>-18.508622669722921</v>
      </c>
      <c r="W100" s="108">
        <v>0.91350741208000852</v>
      </c>
      <c r="X100" s="16">
        <v>1892.1882173740003</v>
      </c>
      <c r="Y100" s="16">
        <v>4348.5421734120009</v>
      </c>
      <c r="Z100" s="107">
        <v>129.81551906326504</v>
      </c>
      <c r="AA100" s="16">
        <v>13851.591669479994</v>
      </c>
      <c r="AB100" s="16">
        <v>47905.135885266995</v>
      </c>
      <c r="AC100" s="107">
        <v>245.84571237989294</v>
      </c>
      <c r="AD100" s="108">
        <v>2.3917742951842844</v>
      </c>
    </row>
    <row r="101" spans="1:30">
      <c r="A101" s="5"/>
      <c r="B101" s="142"/>
      <c r="C101" s="16"/>
      <c r="D101" s="11"/>
      <c r="E101" s="107"/>
      <c r="F101" s="16"/>
      <c r="G101" s="11"/>
      <c r="H101" s="107"/>
      <c r="I101" s="108"/>
      <c r="J101" s="103"/>
      <c r="K101" s="103"/>
      <c r="L101" s="107"/>
      <c r="M101" s="103"/>
      <c r="N101" s="103"/>
      <c r="O101" s="107"/>
      <c r="P101" s="108"/>
      <c r="Q101" s="103"/>
      <c r="R101" s="103"/>
      <c r="S101" s="107"/>
      <c r="T101" s="103"/>
      <c r="U101" s="103"/>
      <c r="V101" s="107"/>
      <c r="W101" s="108"/>
      <c r="X101" s="16"/>
      <c r="Y101" s="16"/>
      <c r="Z101" s="107"/>
      <c r="AA101" s="16"/>
      <c r="AB101" s="16"/>
      <c r="AC101" s="107"/>
      <c r="AD101" s="108"/>
    </row>
    <row r="102" spans="1:30" s="25" customFormat="1" ht="15">
      <c r="A102" s="17">
        <v>15</v>
      </c>
      <c r="B102" s="136" t="s">
        <v>105</v>
      </c>
      <c r="C102" s="12">
        <v>1013.0769557320002</v>
      </c>
      <c r="D102" s="12">
        <v>1032.1974987799999</v>
      </c>
      <c r="E102" s="105">
        <v>1.8873732088974564</v>
      </c>
      <c r="F102" s="12">
        <v>5285.49483478</v>
      </c>
      <c r="G102" s="12">
        <v>5639.5492851110002</v>
      </c>
      <c r="H102" s="105">
        <v>6.6986055496871408</v>
      </c>
      <c r="I102" s="106">
        <v>2.095002265795797</v>
      </c>
      <c r="J102" s="23">
        <v>69625</v>
      </c>
      <c r="K102" s="23">
        <v>62181</v>
      </c>
      <c r="L102" s="105">
        <v>-10.691561938958708</v>
      </c>
      <c r="M102" s="23">
        <v>411680</v>
      </c>
      <c r="N102" s="23">
        <v>382857</v>
      </c>
      <c r="O102" s="105">
        <v>-7.0013116984065284</v>
      </c>
      <c r="P102" s="106">
        <v>2.0818701328305109</v>
      </c>
      <c r="Q102" s="23">
        <v>346843</v>
      </c>
      <c r="R102" s="23">
        <v>281582</v>
      </c>
      <c r="S102" s="105">
        <v>-18.815717774324405</v>
      </c>
      <c r="T102" s="23">
        <v>2576284</v>
      </c>
      <c r="U102" s="23">
        <v>2689752</v>
      </c>
      <c r="V102" s="105">
        <v>4.4043280942628993</v>
      </c>
      <c r="W102" s="106">
        <v>1.5259438598824424</v>
      </c>
      <c r="X102" s="12">
        <v>32258.472980300001</v>
      </c>
      <c r="Y102" s="12">
        <v>31034.156445900007</v>
      </c>
      <c r="Z102" s="105">
        <v>-3.7953331986534953</v>
      </c>
      <c r="AA102" s="12">
        <v>196002.52826300001</v>
      </c>
      <c r="AB102" s="12">
        <v>193818.92216989998</v>
      </c>
      <c r="AC102" s="105">
        <v>-1.114070370648502</v>
      </c>
      <c r="AD102" s="106">
        <v>4.0890633000879362</v>
      </c>
    </row>
    <row r="103" spans="1:30">
      <c r="A103" s="5"/>
      <c r="B103" s="137" t="s">
        <v>87</v>
      </c>
      <c r="C103" s="16">
        <v>186.04461980000011</v>
      </c>
      <c r="D103" s="11">
        <v>288.69498859999999</v>
      </c>
      <c r="E103" s="107">
        <v>55.175134282490987</v>
      </c>
      <c r="F103" s="16">
        <v>1187.9144481000001</v>
      </c>
      <c r="G103" s="11">
        <v>1634.0403973000002</v>
      </c>
      <c r="H103" s="107">
        <v>37.555393817589525</v>
      </c>
      <c r="I103" s="108">
        <v>5.2412277834602019</v>
      </c>
      <c r="J103" s="103">
        <v>569</v>
      </c>
      <c r="K103" s="103">
        <v>985</v>
      </c>
      <c r="L103" s="107">
        <v>73.110720562390156</v>
      </c>
      <c r="M103" s="103">
        <v>4914</v>
      </c>
      <c r="N103" s="103">
        <v>7384</v>
      </c>
      <c r="O103" s="107">
        <v>50.264550264550266</v>
      </c>
      <c r="P103" s="108">
        <v>0.84541325526465527</v>
      </c>
      <c r="Q103" s="103">
        <v>0</v>
      </c>
      <c r="R103" s="103">
        <v>0</v>
      </c>
      <c r="S103" s="113" t="s">
        <v>57</v>
      </c>
      <c r="T103" s="103">
        <v>0</v>
      </c>
      <c r="U103" s="103">
        <v>0</v>
      </c>
      <c r="V103" s="113" t="s">
        <v>57</v>
      </c>
      <c r="W103" s="113" t="s">
        <v>57</v>
      </c>
      <c r="X103" s="16">
        <v>323.63748339999989</v>
      </c>
      <c r="Y103" s="16">
        <v>329.19907869999986</v>
      </c>
      <c r="Z103" s="107">
        <v>1.7184645120744895</v>
      </c>
      <c r="AA103" s="16">
        <v>1849.7386758</v>
      </c>
      <c r="AB103" s="16">
        <v>2005.2844315999996</v>
      </c>
      <c r="AC103" s="107">
        <v>8.4090665257202915</v>
      </c>
      <c r="AD103" s="108">
        <v>7.2523390533323742</v>
      </c>
    </row>
    <row r="104" spans="1:30">
      <c r="A104" s="5"/>
      <c r="B104" s="137" t="s">
        <v>88</v>
      </c>
      <c r="C104" s="16">
        <v>751.3350868</v>
      </c>
      <c r="D104" s="11">
        <v>666.59630179999988</v>
      </c>
      <c r="E104" s="107">
        <v>-11.278427759963908</v>
      </c>
      <c r="F104" s="16">
        <v>3532.1430264999999</v>
      </c>
      <c r="G104" s="11">
        <v>3432.4014301000002</v>
      </c>
      <c r="H104" s="107">
        <v>-2.8238266585380503</v>
      </c>
      <c r="I104" s="108">
        <v>5.4030839748034758</v>
      </c>
      <c r="J104" s="103">
        <v>69052</v>
      </c>
      <c r="K104" s="103">
        <v>61179</v>
      </c>
      <c r="L104" s="107">
        <v>-11.401552453223658</v>
      </c>
      <c r="M104" s="103">
        <v>406716</v>
      </c>
      <c r="N104" s="103">
        <v>375383</v>
      </c>
      <c r="O104" s="107">
        <v>-7.7039014939171313</v>
      </c>
      <c r="P104" s="108">
        <v>2.146627226561832</v>
      </c>
      <c r="Q104" s="103">
        <v>0</v>
      </c>
      <c r="R104" s="103">
        <v>0</v>
      </c>
      <c r="S104" s="113" t="s">
        <v>57</v>
      </c>
      <c r="T104" s="103">
        <v>0</v>
      </c>
      <c r="U104" s="103">
        <v>0</v>
      </c>
      <c r="V104" s="113" t="s">
        <v>57</v>
      </c>
      <c r="W104" s="113" t="s">
        <v>57</v>
      </c>
      <c r="X104" s="16">
        <v>25830.516827499996</v>
      </c>
      <c r="Y104" s="16">
        <v>22881.727358300006</v>
      </c>
      <c r="Z104" s="107">
        <v>-11.415913544790611</v>
      </c>
      <c r="AA104" s="16">
        <v>140187.03494860002</v>
      </c>
      <c r="AB104" s="16">
        <v>136211.96735019999</v>
      </c>
      <c r="AC104" s="107">
        <v>-2.8355458119629224</v>
      </c>
      <c r="AD104" s="108">
        <v>9.3104593786208962</v>
      </c>
    </row>
    <row r="105" spans="1:30">
      <c r="A105" s="5"/>
      <c r="B105" s="137" t="s">
        <v>89</v>
      </c>
      <c r="C105" s="16">
        <v>77.875237668000196</v>
      </c>
      <c r="D105" s="11">
        <v>57.660614073999987</v>
      </c>
      <c r="E105" s="107">
        <v>-25.957703885514587</v>
      </c>
      <c r="F105" s="16">
        <v>523.83468748200028</v>
      </c>
      <c r="G105" s="11">
        <v>516.17831563900006</v>
      </c>
      <c r="H105" s="107">
        <v>-1.4616007732903902</v>
      </c>
      <c r="I105" s="108">
        <v>0.31614799835195795</v>
      </c>
      <c r="J105" s="103">
        <v>0</v>
      </c>
      <c r="K105" s="103">
        <v>0</v>
      </c>
      <c r="L105" s="107" t="s">
        <v>57</v>
      </c>
      <c r="M105" s="103">
        <v>25</v>
      </c>
      <c r="N105" s="103">
        <v>7</v>
      </c>
      <c r="O105" s="107">
        <v>-72</v>
      </c>
      <c r="P105" s="108">
        <v>0.49504950495049505</v>
      </c>
      <c r="Q105" s="103">
        <v>555063</v>
      </c>
      <c r="R105" s="103">
        <v>262301</v>
      </c>
      <c r="S105" s="107">
        <v>-52.743922761920714</v>
      </c>
      <c r="T105" s="103">
        <v>2529007</v>
      </c>
      <c r="U105" s="103">
        <v>2575303</v>
      </c>
      <c r="V105" s="107">
        <v>1.8305999153027255</v>
      </c>
      <c r="W105" s="108">
        <v>2.2197570027711522</v>
      </c>
      <c r="X105" s="16">
        <v>6332.3070600000028</v>
      </c>
      <c r="Y105" s="16">
        <v>3335.4909501000011</v>
      </c>
      <c r="Z105" s="107">
        <v>-47.325817928671334</v>
      </c>
      <c r="AA105" s="16">
        <v>41399.764603199998</v>
      </c>
      <c r="AB105" s="16">
        <v>32346.691946900002</v>
      </c>
      <c r="AC105" s="107">
        <v>-21.867449593180144</v>
      </c>
      <c r="AD105" s="108">
        <v>2.9174622264754886</v>
      </c>
    </row>
    <row r="106" spans="1:30" s="29" customFormat="1">
      <c r="A106" s="5"/>
      <c r="B106" s="137" t="s">
        <v>90</v>
      </c>
      <c r="C106" s="16">
        <v>0</v>
      </c>
      <c r="D106" s="11">
        <v>0</v>
      </c>
      <c r="E106" s="113" t="s">
        <v>57</v>
      </c>
      <c r="F106" s="16">
        <v>0</v>
      </c>
      <c r="G106" s="11">
        <v>0</v>
      </c>
      <c r="H106" s="113" t="s">
        <v>57</v>
      </c>
      <c r="I106" s="108">
        <v>0</v>
      </c>
      <c r="J106" s="103">
        <v>0</v>
      </c>
      <c r="K106" s="103">
        <v>0</v>
      </c>
      <c r="L106" s="113" t="s">
        <v>57</v>
      </c>
      <c r="M106" s="103">
        <v>0</v>
      </c>
      <c r="N106" s="103">
        <v>0</v>
      </c>
      <c r="O106" s="113" t="s">
        <v>57</v>
      </c>
      <c r="P106" s="108">
        <v>0</v>
      </c>
      <c r="Q106" s="103">
        <v>0</v>
      </c>
      <c r="R106" s="103">
        <v>0</v>
      </c>
      <c r="S106" s="113" t="s">
        <v>57</v>
      </c>
      <c r="T106" s="103">
        <v>0</v>
      </c>
      <c r="U106" s="103">
        <v>0</v>
      </c>
      <c r="V106" s="113" t="s">
        <v>57</v>
      </c>
      <c r="W106" s="108">
        <v>0</v>
      </c>
      <c r="X106" s="16">
        <v>0</v>
      </c>
      <c r="Y106" s="16">
        <v>0</v>
      </c>
      <c r="Z106" s="113" t="s">
        <v>57</v>
      </c>
      <c r="AA106" s="16">
        <v>0</v>
      </c>
      <c r="AB106" s="16">
        <v>0</v>
      </c>
      <c r="AC106" s="113" t="s">
        <v>57</v>
      </c>
      <c r="AD106" s="108">
        <v>0</v>
      </c>
    </row>
    <row r="107" spans="1:30" s="29" customFormat="1" ht="15">
      <c r="A107" s="5"/>
      <c r="B107" s="141" t="s">
        <v>91</v>
      </c>
      <c r="C107" s="16">
        <v>-2.1779885359999973</v>
      </c>
      <c r="D107" s="11">
        <v>19.245594305999987</v>
      </c>
      <c r="E107" s="107">
        <v>-983.64075328631634</v>
      </c>
      <c r="F107" s="16">
        <v>41.602672697999985</v>
      </c>
      <c r="G107" s="11">
        <v>56.929142071999976</v>
      </c>
      <c r="H107" s="107">
        <v>36.84010757014849</v>
      </c>
      <c r="I107" s="108">
        <v>0.8194310573127852</v>
      </c>
      <c r="J107" s="103">
        <v>4</v>
      </c>
      <c r="K107" s="103">
        <v>17</v>
      </c>
      <c r="L107" s="107">
        <v>325</v>
      </c>
      <c r="M107" s="103">
        <v>25</v>
      </c>
      <c r="N107" s="103">
        <v>83</v>
      </c>
      <c r="O107" s="107">
        <v>231.99999999999997</v>
      </c>
      <c r="P107" s="108">
        <v>0.34825661897369192</v>
      </c>
      <c r="Q107" s="103">
        <v>-208220</v>
      </c>
      <c r="R107" s="103">
        <v>19281</v>
      </c>
      <c r="S107" s="107">
        <v>-109.25991739506291</v>
      </c>
      <c r="T107" s="103">
        <v>47277</v>
      </c>
      <c r="U107" s="103">
        <v>114449</v>
      </c>
      <c r="V107" s="107">
        <v>142.08177337817543</v>
      </c>
      <c r="W107" s="108">
        <v>0.20046249176511455</v>
      </c>
      <c r="X107" s="16">
        <v>-227.98839059999901</v>
      </c>
      <c r="Y107" s="16">
        <v>4487.7390587999989</v>
      </c>
      <c r="Z107" s="107">
        <v>-2068.4068329047709</v>
      </c>
      <c r="AA107" s="16">
        <v>12565.9900354</v>
      </c>
      <c r="AB107" s="16">
        <v>23254.978441200001</v>
      </c>
      <c r="AC107" s="107">
        <v>85.062843243451198</v>
      </c>
      <c r="AD107" s="108">
        <v>1.1610583843022297</v>
      </c>
    </row>
    <row r="108" spans="1:30" s="29" customFormat="1">
      <c r="A108" s="5"/>
      <c r="B108" s="142"/>
      <c r="C108" s="16"/>
      <c r="D108" s="11"/>
      <c r="E108" s="107"/>
      <c r="F108" s="16"/>
      <c r="G108" s="11"/>
      <c r="H108" s="107"/>
      <c r="I108" s="108"/>
      <c r="J108" s="103"/>
      <c r="K108" s="103"/>
      <c r="L108" s="107"/>
      <c r="M108" s="103"/>
      <c r="N108" s="103"/>
      <c r="O108" s="107"/>
      <c r="P108" s="108"/>
      <c r="Q108" s="103"/>
      <c r="R108" s="103"/>
      <c r="S108" s="107"/>
      <c r="T108" s="103"/>
      <c r="U108" s="103"/>
      <c r="V108" s="107"/>
      <c r="W108" s="108"/>
      <c r="X108" s="16"/>
      <c r="Y108" s="16"/>
      <c r="Z108" s="107"/>
      <c r="AA108" s="16"/>
      <c r="AB108" s="16"/>
      <c r="AC108" s="107"/>
      <c r="AD108" s="108"/>
    </row>
    <row r="109" spans="1:30" s="30" customFormat="1" ht="15">
      <c r="A109" s="17">
        <v>16</v>
      </c>
      <c r="B109" s="136" t="s">
        <v>106</v>
      </c>
      <c r="C109" s="12">
        <v>282.66560653599998</v>
      </c>
      <c r="D109" s="12">
        <v>327.13091182599999</v>
      </c>
      <c r="E109" s="105">
        <v>15.73070945380012</v>
      </c>
      <c r="F109" s="12">
        <v>1532.9966214559997</v>
      </c>
      <c r="G109" s="12">
        <v>2118.0449577550003</v>
      </c>
      <c r="H109" s="105">
        <v>38.163706828220995</v>
      </c>
      <c r="I109" s="106">
        <v>0.78681979023909732</v>
      </c>
      <c r="J109" s="23">
        <v>27346</v>
      </c>
      <c r="K109" s="23">
        <v>29024</v>
      </c>
      <c r="L109" s="105">
        <v>6.136180794266072</v>
      </c>
      <c r="M109" s="23">
        <v>172805</v>
      </c>
      <c r="N109" s="23">
        <v>197300</v>
      </c>
      <c r="O109" s="105">
        <v>14.174937067793177</v>
      </c>
      <c r="P109" s="106">
        <v>1.0728626542219672</v>
      </c>
      <c r="Q109" s="23">
        <v>154925</v>
      </c>
      <c r="R109" s="23">
        <v>157295</v>
      </c>
      <c r="S109" s="105">
        <v>1.5297724705502662</v>
      </c>
      <c r="T109" s="23">
        <v>1820266</v>
      </c>
      <c r="U109" s="23">
        <v>1913042</v>
      </c>
      <c r="V109" s="105">
        <v>5.0968374951792761</v>
      </c>
      <c r="W109" s="106">
        <v>1.0853025459585968</v>
      </c>
      <c r="X109" s="12">
        <v>16001.163121199999</v>
      </c>
      <c r="Y109" s="12">
        <v>12362.675814999999</v>
      </c>
      <c r="Z109" s="105">
        <v>-22.738892658242797</v>
      </c>
      <c r="AA109" s="12">
        <v>211172.91136794799</v>
      </c>
      <c r="AB109" s="12">
        <v>162304.74728884699</v>
      </c>
      <c r="AC109" s="105">
        <v>-23.141303381451721</v>
      </c>
      <c r="AD109" s="106">
        <v>3.4241981027378743</v>
      </c>
    </row>
    <row r="110" spans="1:30" s="29" customFormat="1">
      <c r="A110" s="5"/>
      <c r="B110" s="137" t="s">
        <v>87</v>
      </c>
      <c r="C110" s="16">
        <v>11.20641195</v>
      </c>
      <c r="D110" s="11">
        <v>23.158202098</v>
      </c>
      <c r="E110" s="107">
        <v>106.65135461132142</v>
      </c>
      <c r="F110" s="16">
        <v>98.484427323000006</v>
      </c>
      <c r="G110" s="11">
        <v>95.355151978000009</v>
      </c>
      <c r="H110" s="107">
        <v>-3.1774316306240906</v>
      </c>
      <c r="I110" s="108">
        <v>0.30585417145681948</v>
      </c>
      <c r="J110" s="103">
        <v>170</v>
      </c>
      <c r="K110" s="103">
        <v>288</v>
      </c>
      <c r="L110" s="107">
        <v>69.411764705882348</v>
      </c>
      <c r="M110" s="103">
        <v>1425</v>
      </c>
      <c r="N110" s="103">
        <v>1603</v>
      </c>
      <c r="O110" s="107">
        <v>12.491228070175438</v>
      </c>
      <c r="P110" s="108">
        <v>0.18353161541024413</v>
      </c>
      <c r="Q110" s="103">
        <v>0</v>
      </c>
      <c r="R110" s="103">
        <v>0</v>
      </c>
      <c r="S110" s="113" t="s">
        <v>57</v>
      </c>
      <c r="T110" s="103">
        <v>0</v>
      </c>
      <c r="U110" s="103">
        <v>0</v>
      </c>
      <c r="V110" s="113" t="s">
        <v>57</v>
      </c>
      <c r="W110" s="113" t="s">
        <v>57</v>
      </c>
      <c r="X110" s="16">
        <v>3.0549115000000002</v>
      </c>
      <c r="Y110" s="16">
        <v>8.1360414999999993</v>
      </c>
      <c r="Z110" s="107">
        <v>166.32658589291373</v>
      </c>
      <c r="AA110" s="16">
        <v>23.244329200000003</v>
      </c>
      <c r="AB110" s="16">
        <v>28.2546988</v>
      </c>
      <c r="AC110" s="107">
        <v>21.555234211706125</v>
      </c>
      <c r="AD110" s="108">
        <v>0.10218632943950264</v>
      </c>
    </row>
    <row r="111" spans="1:30" s="29" customFormat="1">
      <c r="A111" s="5"/>
      <c r="B111" s="137" t="s">
        <v>88</v>
      </c>
      <c r="C111" s="16">
        <v>217.12095360499998</v>
      </c>
      <c r="D111" s="11">
        <v>226.21132063099998</v>
      </c>
      <c r="E111" s="107">
        <v>4.1867755622231471</v>
      </c>
      <c r="F111" s="16">
        <v>1042.5183610819997</v>
      </c>
      <c r="G111" s="11">
        <v>1359.892084823</v>
      </c>
      <c r="H111" s="107">
        <v>30.442986482425809</v>
      </c>
      <c r="I111" s="108">
        <v>2.1406619477941349</v>
      </c>
      <c r="J111" s="103">
        <v>27171</v>
      </c>
      <c r="K111" s="103">
        <v>28730</v>
      </c>
      <c r="L111" s="107">
        <v>5.737735085201134</v>
      </c>
      <c r="M111" s="103">
        <v>171293</v>
      </c>
      <c r="N111" s="103">
        <v>195603</v>
      </c>
      <c r="O111" s="107">
        <v>14.192056884986542</v>
      </c>
      <c r="P111" s="108">
        <v>1.1185555163584235</v>
      </c>
      <c r="Q111" s="103">
        <v>0</v>
      </c>
      <c r="R111" s="103">
        <v>0</v>
      </c>
      <c r="S111" s="113" t="s">
        <v>57</v>
      </c>
      <c r="T111" s="103">
        <v>0</v>
      </c>
      <c r="U111" s="103">
        <v>0</v>
      </c>
      <c r="V111" s="113" t="s">
        <v>57</v>
      </c>
      <c r="W111" s="113" t="s">
        <v>57</v>
      </c>
      <c r="X111" s="16">
        <v>3494.2351674999995</v>
      </c>
      <c r="Y111" s="16">
        <v>3122.4817509000004</v>
      </c>
      <c r="Z111" s="107">
        <v>-10.639049714160349</v>
      </c>
      <c r="AA111" s="16">
        <v>26770.662944248001</v>
      </c>
      <c r="AB111" s="16">
        <v>25659.820230000005</v>
      </c>
      <c r="AC111" s="107">
        <v>-4.1494777942608776</v>
      </c>
      <c r="AD111" s="108">
        <v>1.7539186795526376</v>
      </c>
    </row>
    <row r="112" spans="1:30" s="32" customFormat="1">
      <c r="A112" s="31"/>
      <c r="B112" s="137" t="s">
        <v>89</v>
      </c>
      <c r="C112" s="16">
        <v>46.932489060000009</v>
      </c>
      <c r="D112" s="11">
        <v>71.915958812</v>
      </c>
      <c r="E112" s="107">
        <v>53.232782348407547</v>
      </c>
      <c r="F112" s="16">
        <v>297.07662373099998</v>
      </c>
      <c r="G112" s="11">
        <v>544.32939346800003</v>
      </c>
      <c r="H112" s="107">
        <v>83.22861847281699</v>
      </c>
      <c r="I112" s="108">
        <v>0.33338992161266473</v>
      </c>
      <c r="J112" s="103">
        <v>1</v>
      </c>
      <c r="K112" s="103">
        <v>0</v>
      </c>
      <c r="L112" s="113">
        <v>-100</v>
      </c>
      <c r="M112" s="103">
        <v>2</v>
      </c>
      <c r="N112" s="103">
        <v>0</v>
      </c>
      <c r="O112" s="113">
        <v>-100</v>
      </c>
      <c r="P112" s="108">
        <v>0</v>
      </c>
      <c r="Q112" s="103">
        <v>77364</v>
      </c>
      <c r="R112" s="103">
        <v>122555</v>
      </c>
      <c r="S112" s="107">
        <v>58.4134739672199</v>
      </c>
      <c r="T112" s="103">
        <v>614868</v>
      </c>
      <c r="U112" s="103">
        <v>1171049</v>
      </c>
      <c r="V112" s="107">
        <v>90.455349766128663</v>
      </c>
      <c r="W112" s="108">
        <v>1.0093741273699268</v>
      </c>
      <c r="X112" s="16">
        <v>2245.9186119000001</v>
      </c>
      <c r="Y112" s="16">
        <v>3219.7424033000002</v>
      </c>
      <c r="Z112" s="107">
        <v>43.359709752623921</v>
      </c>
      <c r="AA112" s="16">
        <v>15374.4264678</v>
      </c>
      <c r="AB112" s="16">
        <v>24007.060711499998</v>
      </c>
      <c r="AC112" s="107">
        <v>56.149309125644955</v>
      </c>
      <c r="AD112" s="108">
        <v>2.1652814732796002</v>
      </c>
    </row>
    <row r="113" spans="1:30" s="29" customFormat="1">
      <c r="A113" s="5"/>
      <c r="B113" s="137" t="s">
        <v>90</v>
      </c>
      <c r="C113" s="16">
        <v>6.5177988999999992E-2</v>
      </c>
      <c r="D113" s="11">
        <v>3.8926099999999998E-2</v>
      </c>
      <c r="E113" s="107">
        <v>-40.277230707440204</v>
      </c>
      <c r="F113" s="16">
        <v>0.84016220899999983</v>
      </c>
      <c r="G113" s="11">
        <v>0.3417559</v>
      </c>
      <c r="H113" s="107">
        <v>-59.32262885201969</v>
      </c>
      <c r="I113" s="108">
        <v>8.0060405558204147E-3</v>
      </c>
      <c r="J113" s="103">
        <v>4</v>
      </c>
      <c r="K113" s="103">
        <v>6</v>
      </c>
      <c r="L113" s="107">
        <v>50</v>
      </c>
      <c r="M113" s="103">
        <v>85</v>
      </c>
      <c r="N113" s="103">
        <v>94</v>
      </c>
      <c r="O113" s="107">
        <v>10.588235294117647</v>
      </c>
      <c r="P113" s="108">
        <v>2.1967749474176212</v>
      </c>
      <c r="Q113" s="103">
        <v>74104</v>
      </c>
      <c r="R113" s="103">
        <v>33992</v>
      </c>
      <c r="S113" s="107">
        <v>-54.129331749973005</v>
      </c>
      <c r="T113" s="103">
        <v>1154460</v>
      </c>
      <c r="U113" s="103">
        <v>701933</v>
      </c>
      <c r="V113" s="107">
        <v>-39.198153249138123</v>
      </c>
      <c r="W113" s="108">
        <v>22.225244271466426</v>
      </c>
      <c r="X113" s="16">
        <v>9818.2648251999999</v>
      </c>
      <c r="Y113" s="16">
        <v>5930.102071199999</v>
      </c>
      <c r="Z113" s="107">
        <v>-39.601322873472178</v>
      </c>
      <c r="AA113" s="16">
        <v>159285.18126369998</v>
      </c>
      <c r="AB113" s="16">
        <v>104317.31795264699</v>
      </c>
      <c r="AC113" s="107">
        <v>-34.509087960952584</v>
      </c>
      <c r="AD113" s="108">
        <v>75.786768401737547</v>
      </c>
    </row>
    <row r="114" spans="1:30" s="29" customFormat="1" ht="15">
      <c r="A114" s="5"/>
      <c r="B114" s="141" t="s">
        <v>91</v>
      </c>
      <c r="C114" s="16">
        <v>7.3405739320000007</v>
      </c>
      <c r="D114" s="11">
        <v>5.8065041849999997</v>
      </c>
      <c r="E114" s="107">
        <v>-20.898498689761592</v>
      </c>
      <c r="F114" s="16">
        <v>94.077047111000027</v>
      </c>
      <c r="G114" s="11">
        <v>118.12657158600001</v>
      </c>
      <c r="H114" s="107">
        <v>25.563647258851919</v>
      </c>
      <c r="I114" s="108">
        <v>1.7002993182126103</v>
      </c>
      <c r="J114" s="103">
        <v>0</v>
      </c>
      <c r="K114" s="103">
        <v>0</v>
      </c>
      <c r="L114" s="113" t="s">
        <v>57</v>
      </c>
      <c r="M114" s="103">
        <v>0</v>
      </c>
      <c r="N114" s="103">
        <v>0</v>
      </c>
      <c r="O114" s="113" t="s">
        <v>57</v>
      </c>
      <c r="P114" s="108">
        <v>0</v>
      </c>
      <c r="Q114" s="103">
        <v>3457</v>
      </c>
      <c r="R114" s="103">
        <v>748</v>
      </c>
      <c r="S114" s="107">
        <v>-78.362742262076949</v>
      </c>
      <c r="T114" s="103">
        <v>50938</v>
      </c>
      <c r="U114" s="103">
        <v>40060</v>
      </c>
      <c r="V114" s="107">
        <v>-21.355373198790687</v>
      </c>
      <c r="W114" s="108">
        <v>7.0166864018999631E-2</v>
      </c>
      <c r="X114" s="16">
        <v>439.68960510000005</v>
      </c>
      <c r="Y114" s="16">
        <v>82.213548100000011</v>
      </c>
      <c r="Z114" s="107">
        <v>-81.301912270293059</v>
      </c>
      <c r="AA114" s="16">
        <v>9719.3963629999998</v>
      </c>
      <c r="AB114" s="16">
        <v>8292.2936958999999</v>
      </c>
      <c r="AC114" s="107">
        <v>-14.683038059160999</v>
      </c>
      <c r="AD114" s="108">
        <v>0.41401187040723847</v>
      </c>
    </row>
    <row r="115" spans="1:30" s="29" customFormat="1">
      <c r="A115" s="5"/>
      <c r="B115" s="142"/>
      <c r="C115" s="16"/>
      <c r="D115" s="11"/>
      <c r="E115" s="107"/>
      <c r="F115" s="16"/>
      <c r="G115" s="11"/>
      <c r="H115" s="107"/>
      <c r="I115" s="108"/>
      <c r="J115" s="103"/>
      <c r="K115" s="103"/>
      <c r="L115" s="107"/>
      <c r="M115" s="103"/>
      <c r="N115" s="103"/>
      <c r="O115" s="107"/>
      <c r="P115" s="108"/>
      <c r="Q115" s="103"/>
      <c r="R115" s="103"/>
      <c r="S115" s="107"/>
      <c r="T115" s="103"/>
      <c r="U115" s="103"/>
      <c r="V115" s="107"/>
      <c r="W115" s="108"/>
      <c r="X115" s="16"/>
      <c r="Y115" s="16"/>
      <c r="Z115" s="107"/>
      <c r="AA115" s="16"/>
      <c r="AB115" s="16"/>
      <c r="AC115" s="107"/>
      <c r="AD115" s="108"/>
    </row>
    <row r="116" spans="1:30" s="30" customFormat="1" ht="15">
      <c r="A116" s="17">
        <v>17</v>
      </c>
      <c r="B116" s="136" t="s">
        <v>107</v>
      </c>
      <c r="C116" s="12">
        <v>26.913982389000001</v>
      </c>
      <c r="D116" s="12">
        <v>66.515539087000008</v>
      </c>
      <c r="E116" s="105">
        <v>147.14120015990477</v>
      </c>
      <c r="F116" s="12">
        <v>197.71042013699994</v>
      </c>
      <c r="G116" s="12">
        <v>419.26419135799995</v>
      </c>
      <c r="H116" s="105">
        <v>112.05973416448067</v>
      </c>
      <c r="I116" s="106">
        <v>0.15574993433979079</v>
      </c>
      <c r="J116" s="23">
        <v>3302</v>
      </c>
      <c r="K116" s="23">
        <v>3916</v>
      </c>
      <c r="L116" s="105">
        <v>18.594791035735916</v>
      </c>
      <c r="M116" s="23">
        <v>19998</v>
      </c>
      <c r="N116" s="23">
        <v>24388</v>
      </c>
      <c r="O116" s="105">
        <v>21.952195219521954</v>
      </c>
      <c r="P116" s="106">
        <v>0.1326151769445785</v>
      </c>
      <c r="Q116" s="23">
        <v>181722</v>
      </c>
      <c r="R116" s="23">
        <v>228904</v>
      </c>
      <c r="S116" s="105">
        <v>25.963834868645513</v>
      </c>
      <c r="T116" s="23">
        <v>771999</v>
      </c>
      <c r="U116" s="23">
        <v>1172501</v>
      </c>
      <c r="V116" s="105">
        <v>51.878564609539644</v>
      </c>
      <c r="W116" s="106">
        <v>0.66518054514171698</v>
      </c>
      <c r="X116" s="12">
        <v>5032.4747441</v>
      </c>
      <c r="Y116" s="12">
        <v>4765.9464131000004</v>
      </c>
      <c r="Z116" s="105">
        <v>-5.2961682780916775</v>
      </c>
      <c r="AA116" s="12">
        <v>37639.593789700004</v>
      </c>
      <c r="AB116" s="12">
        <v>34263.734664299998</v>
      </c>
      <c r="AC116" s="105">
        <v>-8.9689042455176615</v>
      </c>
      <c r="AD116" s="106">
        <v>0.72287358928208134</v>
      </c>
    </row>
    <row r="117" spans="1:30" s="29" customFormat="1">
      <c r="A117" s="5"/>
      <c r="B117" s="137" t="s">
        <v>87</v>
      </c>
      <c r="C117" s="16">
        <v>0.61714659999999999</v>
      </c>
      <c r="D117" s="11">
        <v>0.58879999999999999</v>
      </c>
      <c r="E117" s="107">
        <v>-4.5931712173412285</v>
      </c>
      <c r="F117" s="16">
        <v>4.1335519999999999</v>
      </c>
      <c r="G117" s="11">
        <v>4.4031851</v>
      </c>
      <c r="H117" s="107">
        <v>6.5230363619473053</v>
      </c>
      <c r="I117" s="108">
        <v>1.4123332642186192E-2</v>
      </c>
      <c r="J117" s="103">
        <v>15</v>
      </c>
      <c r="K117" s="103">
        <v>11</v>
      </c>
      <c r="L117" s="107">
        <v>-26.666666666666668</v>
      </c>
      <c r="M117" s="103">
        <v>80</v>
      </c>
      <c r="N117" s="103">
        <v>73</v>
      </c>
      <c r="O117" s="107">
        <v>-8.75</v>
      </c>
      <c r="P117" s="108">
        <v>8.3579587803791766E-3</v>
      </c>
      <c r="Q117" s="103">
        <v>0</v>
      </c>
      <c r="R117" s="103">
        <v>0</v>
      </c>
      <c r="S117" s="113" t="s">
        <v>57</v>
      </c>
      <c r="T117" s="103">
        <v>0</v>
      </c>
      <c r="U117" s="103">
        <v>0</v>
      </c>
      <c r="V117" s="113" t="s">
        <v>57</v>
      </c>
      <c r="W117" s="113" t="s">
        <v>57</v>
      </c>
      <c r="X117" s="16">
        <v>2.0166360000000001</v>
      </c>
      <c r="Y117" s="16">
        <v>0.63100000000000001</v>
      </c>
      <c r="Z117" s="107">
        <v>-68.710267990852088</v>
      </c>
      <c r="AA117" s="16">
        <v>7.9327373999999997</v>
      </c>
      <c r="AB117" s="16">
        <v>6.7711091999999997</v>
      </c>
      <c r="AC117" s="107">
        <v>-14.643472252087911</v>
      </c>
      <c r="AD117" s="108">
        <v>2.4488485978199394E-2</v>
      </c>
    </row>
    <row r="118" spans="1:30" s="29" customFormat="1">
      <c r="A118" s="5"/>
      <c r="B118" s="137" t="s">
        <v>88</v>
      </c>
      <c r="C118" s="16">
        <v>10.623507800000001</v>
      </c>
      <c r="D118" s="11">
        <v>15.943850399999999</v>
      </c>
      <c r="E118" s="107">
        <v>50.080846177756818</v>
      </c>
      <c r="F118" s="16">
        <v>82.688661400000001</v>
      </c>
      <c r="G118" s="11">
        <v>107.57765509999999</v>
      </c>
      <c r="H118" s="107">
        <v>30.099645197545772</v>
      </c>
      <c r="I118" s="108">
        <v>0.16934240244178289</v>
      </c>
      <c r="J118" s="103">
        <v>3282</v>
      </c>
      <c r="K118" s="103">
        <v>3885</v>
      </c>
      <c r="L118" s="107">
        <v>18.37294332723949</v>
      </c>
      <c r="M118" s="103">
        <v>19816</v>
      </c>
      <c r="N118" s="103">
        <v>24202</v>
      </c>
      <c r="O118" s="107">
        <v>22.133629390391601</v>
      </c>
      <c r="P118" s="108">
        <v>0.13839910741096284</v>
      </c>
      <c r="Q118" s="103">
        <v>0</v>
      </c>
      <c r="R118" s="103">
        <v>0</v>
      </c>
      <c r="S118" s="113" t="s">
        <v>57</v>
      </c>
      <c r="T118" s="103">
        <v>0</v>
      </c>
      <c r="U118" s="103">
        <v>0</v>
      </c>
      <c r="V118" s="113" t="s">
        <v>57</v>
      </c>
      <c r="W118" s="113" t="s">
        <v>57</v>
      </c>
      <c r="X118" s="16">
        <v>117.4190897</v>
      </c>
      <c r="Y118" s="16">
        <v>183.72640340000001</v>
      </c>
      <c r="Z118" s="107">
        <v>56.470641928337152</v>
      </c>
      <c r="AA118" s="16">
        <v>734.32682239999986</v>
      </c>
      <c r="AB118" s="16">
        <v>981.30748310000013</v>
      </c>
      <c r="AC118" s="107">
        <v>33.633615600856515</v>
      </c>
      <c r="AD118" s="108">
        <v>6.7075042208659855E-2</v>
      </c>
    </row>
    <row r="119" spans="1:30" s="29" customFormat="1">
      <c r="A119" s="5"/>
      <c r="B119" s="137" t="s">
        <v>89</v>
      </c>
      <c r="C119" s="16">
        <v>11.973908977000001</v>
      </c>
      <c r="D119" s="11">
        <v>46.844668616</v>
      </c>
      <c r="E119" s="107">
        <v>291.22285551010327</v>
      </c>
      <c r="F119" s="16">
        <v>74.817556614999972</v>
      </c>
      <c r="G119" s="11">
        <v>279.02319211899999</v>
      </c>
      <c r="H119" s="107">
        <v>272.93812407535825</v>
      </c>
      <c r="I119" s="108">
        <v>0.17089564014907005</v>
      </c>
      <c r="J119" s="103">
        <v>2</v>
      </c>
      <c r="K119" s="103">
        <v>9</v>
      </c>
      <c r="L119" s="107">
        <v>350</v>
      </c>
      <c r="M119" s="103">
        <v>11</v>
      </c>
      <c r="N119" s="103">
        <v>45</v>
      </c>
      <c r="O119" s="107">
        <v>309.09090909090907</v>
      </c>
      <c r="P119" s="108">
        <v>3.1824611032531829</v>
      </c>
      <c r="Q119" s="103">
        <v>28941</v>
      </c>
      <c r="R119" s="103">
        <v>217250</v>
      </c>
      <c r="S119" s="107">
        <v>650.6651463321931</v>
      </c>
      <c r="T119" s="103">
        <v>194607</v>
      </c>
      <c r="U119" s="103">
        <v>1098096</v>
      </c>
      <c r="V119" s="107">
        <v>464.26336154403492</v>
      </c>
      <c r="W119" s="108">
        <v>0.9464930090614545</v>
      </c>
      <c r="X119" s="16">
        <v>617.77277029999993</v>
      </c>
      <c r="Y119" s="16">
        <v>2798.6560622000002</v>
      </c>
      <c r="Z119" s="107">
        <v>353.02353822440733</v>
      </c>
      <c r="AA119" s="16">
        <v>3784.7685665999998</v>
      </c>
      <c r="AB119" s="16">
        <v>15152.0360444</v>
      </c>
      <c r="AC119" s="107">
        <v>300.34247214253435</v>
      </c>
      <c r="AD119" s="108">
        <v>1.3666155687975561</v>
      </c>
    </row>
    <row r="120" spans="1:30" s="29" customFormat="1">
      <c r="A120" s="5"/>
      <c r="B120" s="137" t="s">
        <v>90</v>
      </c>
      <c r="C120" s="16">
        <v>0</v>
      </c>
      <c r="D120" s="11">
        <v>0</v>
      </c>
      <c r="E120" s="113" t="s">
        <v>57</v>
      </c>
      <c r="F120" s="16">
        <v>0</v>
      </c>
      <c r="G120" s="11">
        <v>0</v>
      </c>
      <c r="H120" s="113" t="s">
        <v>57</v>
      </c>
      <c r="I120" s="108">
        <v>0</v>
      </c>
      <c r="J120" s="103">
        <v>0</v>
      </c>
      <c r="K120" s="103">
        <v>0</v>
      </c>
      <c r="L120" s="113" t="s">
        <v>57</v>
      </c>
      <c r="M120" s="103">
        <v>0</v>
      </c>
      <c r="N120" s="103">
        <v>0</v>
      </c>
      <c r="O120" s="113" t="s">
        <v>57</v>
      </c>
      <c r="P120" s="108">
        <v>0</v>
      </c>
      <c r="Q120" s="103">
        <v>0</v>
      </c>
      <c r="R120" s="103">
        <v>0</v>
      </c>
      <c r="S120" s="113" t="s">
        <v>57</v>
      </c>
      <c r="T120" s="103">
        <v>0</v>
      </c>
      <c r="U120" s="103">
        <v>0</v>
      </c>
      <c r="V120" s="113" t="s">
        <v>57</v>
      </c>
      <c r="W120" s="108">
        <v>0</v>
      </c>
      <c r="X120" s="16">
        <v>0</v>
      </c>
      <c r="Y120" s="16">
        <v>0</v>
      </c>
      <c r="Z120" s="113" t="s">
        <v>57</v>
      </c>
      <c r="AA120" s="16">
        <v>0</v>
      </c>
      <c r="AB120" s="16">
        <v>0</v>
      </c>
      <c r="AC120" s="113" t="s">
        <v>57</v>
      </c>
      <c r="AD120" s="108">
        <v>0</v>
      </c>
    </row>
    <row r="121" spans="1:30" s="29" customFormat="1" ht="15">
      <c r="A121" s="5"/>
      <c r="B121" s="141" t="s">
        <v>91</v>
      </c>
      <c r="C121" s="16">
        <v>3.6994190120000008</v>
      </c>
      <c r="D121" s="11">
        <v>3.1382200709999997</v>
      </c>
      <c r="E121" s="107">
        <v>-15.169920984338633</v>
      </c>
      <c r="F121" s="16">
        <v>36.070650121999996</v>
      </c>
      <c r="G121" s="11">
        <v>28.260159038999973</v>
      </c>
      <c r="H121" s="107">
        <v>-21.653313862054002</v>
      </c>
      <c r="I121" s="108">
        <v>0.406773247555137</v>
      </c>
      <c r="J121" s="103">
        <v>3</v>
      </c>
      <c r="K121" s="103">
        <v>11</v>
      </c>
      <c r="L121" s="107">
        <v>266.66666666666663</v>
      </c>
      <c r="M121" s="103">
        <v>91</v>
      </c>
      <c r="N121" s="103">
        <v>68</v>
      </c>
      <c r="O121" s="107">
        <v>-25.274725274725274</v>
      </c>
      <c r="P121" s="108">
        <v>0.28531867578567532</v>
      </c>
      <c r="Q121" s="103">
        <v>152781</v>
      </c>
      <c r="R121" s="103">
        <v>11654</v>
      </c>
      <c r="S121" s="107">
        <v>-92.372088152322604</v>
      </c>
      <c r="T121" s="103">
        <v>577392</v>
      </c>
      <c r="U121" s="103">
        <v>74405</v>
      </c>
      <c r="V121" s="107">
        <v>-87.113607393244109</v>
      </c>
      <c r="W121" s="108">
        <v>0.13032365245465971</v>
      </c>
      <c r="X121" s="16">
        <v>4295.2662480999998</v>
      </c>
      <c r="Y121" s="16">
        <v>1782.9329475</v>
      </c>
      <c r="Z121" s="107">
        <v>-58.490746684476761</v>
      </c>
      <c r="AA121" s="16">
        <v>33112.565663300004</v>
      </c>
      <c r="AB121" s="16">
        <v>18123.620027600002</v>
      </c>
      <c r="AC121" s="107">
        <v>-45.266639221233334</v>
      </c>
      <c r="AD121" s="108">
        <v>0.90486349149532697</v>
      </c>
    </row>
    <row r="122" spans="1:30" s="29" customFormat="1">
      <c r="A122" s="5"/>
      <c r="B122" s="142"/>
      <c r="C122" s="16"/>
      <c r="D122" s="11"/>
      <c r="E122" s="107"/>
      <c r="F122" s="16"/>
      <c r="G122" s="11"/>
      <c r="H122" s="107"/>
      <c r="I122" s="108"/>
      <c r="J122" s="103"/>
      <c r="K122" s="103"/>
      <c r="L122" s="107"/>
      <c r="M122" s="103"/>
      <c r="N122" s="103"/>
      <c r="O122" s="107"/>
      <c r="P122" s="108"/>
      <c r="Q122" s="103"/>
      <c r="R122" s="103"/>
      <c r="S122" s="107"/>
      <c r="T122" s="103"/>
      <c r="U122" s="103"/>
      <c r="V122" s="107"/>
      <c r="W122" s="108"/>
      <c r="X122" s="16"/>
      <c r="Y122" s="16"/>
      <c r="Z122" s="107"/>
      <c r="AA122" s="16"/>
      <c r="AB122" s="16"/>
      <c r="AC122" s="107"/>
      <c r="AD122" s="108"/>
    </row>
    <row r="123" spans="1:30" s="30" customFormat="1" ht="15">
      <c r="A123" s="17">
        <v>18</v>
      </c>
      <c r="B123" s="144" t="s">
        <v>108</v>
      </c>
      <c r="C123" s="12">
        <v>230.40828728100007</v>
      </c>
      <c r="D123" s="12">
        <v>118.57710044499994</v>
      </c>
      <c r="E123" s="105">
        <v>-48.536095708924591</v>
      </c>
      <c r="F123" s="12">
        <v>887.98094773399998</v>
      </c>
      <c r="G123" s="12">
        <v>761.72367841360062</v>
      </c>
      <c r="H123" s="105">
        <v>-14.218466020311563</v>
      </c>
      <c r="I123" s="106">
        <v>0.28296815073500908</v>
      </c>
      <c r="J123" s="23">
        <v>15615</v>
      </c>
      <c r="K123" s="23">
        <v>14860</v>
      </c>
      <c r="L123" s="105">
        <v>-4.835094460454691</v>
      </c>
      <c r="M123" s="23">
        <v>110715</v>
      </c>
      <c r="N123" s="23">
        <v>109965</v>
      </c>
      <c r="O123" s="105">
        <v>-0.67741498441945536</v>
      </c>
      <c r="P123" s="106">
        <v>0.59795915748362216</v>
      </c>
      <c r="Q123" s="23">
        <v>16394</v>
      </c>
      <c r="R123" s="23">
        <v>188785</v>
      </c>
      <c r="S123" s="105">
        <v>1051.5493473221911</v>
      </c>
      <c r="T123" s="23">
        <v>180771</v>
      </c>
      <c r="U123" s="23">
        <v>298676</v>
      </c>
      <c r="V123" s="105">
        <v>65.223404196469573</v>
      </c>
      <c r="W123" s="106">
        <v>0.16944417488833483</v>
      </c>
      <c r="X123" s="12">
        <v>3467.5441589000002</v>
      </c>
      <c r="Y123" s="12">
        <v>5062.917383</v>
      </c>
      <c r="Z123" s="105">
        <v>46.008735606299986</v>
      </c>
      <c r="AA123" s="12">
        <v>20351.057385200002</v>
      </c>
      <c r="AB123" s="12">
        <v>19967.877051446001</v>
      </c>
      <c r="AC123" s="105">
        <v>-1.8828522100903835</v>
      </c>
      <c r="AD123" s="106">
        <v>0.42126905008873355</v>
      </c>
    </row>
    <row r="124" spans="1:30" s="33" customFormat="1" ht="14.25" customHeight="1">
      <c r="A124" s="5"/>
      <c r="B124" s="137" t="s">
        <v>87</v>
      </c>
      <c r="C124" s="16">
        <v>4.5101704000000016</v>
      </c>
      <c r="D124" s="11">
        <v>2.290152900000002</v>
      </c>
      <c r="E124" s="107">
        <v>-49.222475053270685</v>
      </c>
      <c r="F124" s="16">
        <v>34.366111167999996</v>
      </c>
      <c r="G124" s="11">
        <v>21.963751724000005</v>
      </c>
      <c r="H124" s="107">
        <v>-36.088923135267187</v>
      </c>
      <c r="I124" s="108">
        <v>7.0449314444773745E-2</v>
      </c>
      <c r="J124" s="103">
        <v>134</v>
      </c>
      <c r="K124" s="103">
        <v>81</v>
      </c>
      <c r="L124" s="107">
        <v>-39.552238805970148</v>
      </c>
      <c r="M124" s="103">
        <v>1085</v>
      </c>
      <c r="N124" s="103">
        <v>728</v>
      </c>
      <c r="O124" s="107">
        <v>-32.903225806451616</v>
      </c>
      <c r="P124" s="108">
        <v>8.3350602631726584E-2</v>
      </c>
      <c r="Q124" s="103">
        <v>0</v>
      </c>
      <c r="R124" s="103">
        <v>0</v>
      </c>
      <c r="S124" s="113" t="s">
        <v>57</v>
      </c>
      <c r="T124" s="103">
        <v>0</v>
      </c>
      <c r="U124" s="103">
        <v>0</v>
      </c>
      <c r="V124" s="113" t="s">
        <v>57</v>
      </c>
      <c r="W124" s="113" t="s">
        <v>57</v>
      </c>
      <c r="X124" s="16">
        <v>3.626269699999999</v>
      </c>
      <c r="Y124" s="16">
        <v>1.9406865</v>
      </c>
      <c r="Z124" s="107">
        <v>-46.482565816877866</v>
      </c>
      <c r="AA124" s="16">
        <v>25.0055674</v>
      </c>
      <c r="AB124" s="16">
        <v>15.635789399999998</v>
      </c>
      <c r="AC124" s="107">
        <v>-37.47076740998088</v>
      </c>
      <c r="AD124" s="108">
        <v>5.654860941837693E-2</v>
      </c>
    </row>
    <row r="125" spans="1:30" s="29" customFormat="1">
      <c r="A125" s="5"/>
      <c r="B125" s="137" t="s">
        <v>88</v>
      </c>
      <c r="C125" s="16">
        <v>124.30770415100004</v>
      </c>
      <c r="D125" s="11">
        <v>108.00204283999994</v>
      </c>
      <c r="E125" s="107">
        <v>-13.117176785111525</v>
      </c>
      <c r="F125" s="16">
        <v>633.485981745</v>
      </c>
      <c r="G125" s="11">
        <v>667.63206061899996</v>
      </c>
      <c r="H125" s="107">
        <v>5.3901869746101072</v>
      </c>
      <c r="I125" s="108">
        <v>1.0509470297273611</v>
      </c>
      <c r="J125" s="103">
        <v>15468</v>
      </c>
      <c r="K125" s="103">
        <v>14757</v>
      </c>
      <c r="L125" s="107">
        <v>-4.5965865011636931</v>
      </c>
      <c r="M125" s="103">
        <v>109554</v>
      </c>
      <c r="N125" s="103">
        <v>109139</v>
      </c>
      <c r="O125" s="107">
        <v>-0.3788086240575424</v>
      </c>
      <c r="P125" s="108">
        <v>0.62411123806813784</v>
      </c>
      <c r="Q125" s="103">
        <v>0</v>
      </c>
      <c r="R125" s="103">
        <v>0</v>
      </c>
      <c r="S125" s="113" t="s">
        <v>57</v>
      </c>
      <c r="T125" s="103">
        <v>0</v>
      </c>
      <c r="U125" s="103">
        <v>0</v>
      </c>
      <c r="V125" s="113" t="s">
        <v>57</v>
      </c>
      <c r="W125" s="113" t="s">
        <v>57</v>
      </c>
      <c r="X125" s="16">
        <v>1723.1084529000002</v>
      </c>
      <c r="Y125" s="16">
        <v>1481.3053976000001</v>
      </c>
      <c r="Z125" s="107">
        <v>-14.032956247939261</v>
      </c>
      <c r="AA125" s="16">
        <v>10219.827207</v>
      </c>
      <c r="AB125" s="16">
        <v>8953.2677120999997</v>
      </c>
      <c r="AC125" s="107">
        <v>-12.393159583290013</v>
      </c>
      <c r="AD125" s="108">
        <v>0.6119802610670001</v>
      </c>
    </row>
    <row r="126" spans="1:30" s="29" customFormat="1">
      <c r="A126" s="5"/>
      <c r="B126" s="137" t="s">
        <v>89</v>
      </c>
      <c r="C126" s="16">
        <v>0</v>
      </c>
      <c r="D126" s="11">
        <v>0</v>
      </c>
      <c r="E126" s="113" t="s">
        <v>57</v>
      </c>
      <c r="F126" s="16">
        <v>0</v>
      </c>
      <c r="G126" s="11">
        <v>0</v>
      </c>
      <c r="H126" s="113" t="s">
        <v>57</v>
      </c>
      <c r="I126" s="108">
        <v>0</v>
      </c>
      <c r="J126" s="103">
        <v>0</v>
      </c>
      <c r="K126" s="103">
        <v>0</v>
      </c>
      <c r="L126" s="113" t="s">
        <v>57</v>
      </c>
      <c r="M126" s="103">
        <v>0</v>
      </c>
      <c r="N126" s="103">
        <v>0</v>
      </c>
      <c r="O126" s="113" t="s">
        <v>57</v>
      </c>
      <c r="P126" s="108">
        <v>0</v>
      </c>
      <c r="Q126" s="103">
        <v>-213</v>
      </c>
      <c r="R126" s="103">
        <v>0</v>
      </c>
      <c r="S126" s="107">
        <v>-100</v>
      </c>
      <c r="T126" s="103">
        <v>-2853</v>
      </c>
      <c r="U126" s="103">
        <v>0</v>
      </c>
      <c r="V126" s="107">
        <v>-100</v>
      </c>
      <c r="W126" s="108">
        <v>0</v>
      </c>
      <c r="X126" s="16">
        <v>-33.159790000000001</v>
      </c>
      <c r="Y126" s="16">
        <v>0</v>
      </c>
      <c r="Z126" s="107">
        <v>-100</v>
      </c>
      <c r="AA126" s="16">
        <v>-316.09410149999997</v>
      </c>
      <c r="AB126" s="16">
        <v>0</v>
      </c>
      <c r="AC126" s="107">
        <v>-100</v>
      </c>
      <c r="AD126" s="108">
        <v>0</v>
      </c>
    </row>
    <row r="127" spans="1:30" s="29" customFormat="1">
      <c r="A127" s="5"/>
      <c r="B127" s="137" t="s">
        <v>90</v>
      </c>
      <c r="C127" s="16">
        <v>92.630591733000003</v>
      </c>
      <c r="D127" s="11">
        <v>6.6219344739999997</v>
      </c>
      <c r="E127" s="107">
        <v>-92.851244550950113</v>
      </c>
      <c r="F127" s="16">
        <v>197.26032995900002</v>
      </c>
      <c r="G127" s="11">
        <v>59.023043334600736</v>
      </c>
      <c r="H127" s="107">
        <v>-70.078604579608822</v>
      </c>
      <c r="I127" s="108">
        <v>1.3826853571942994</v>
      </c>
      <c r="J127" s="103">
        <v>6</v>
      </c>
      <c r="K127" s="103">
        <v>11</v>
      </c>
      <c r="L127" s="107">
        <v>83.333333333333343</v>
      </c>
      <c r="M127" s="103">
        <v>31</v>
      </c>
      <c r="N127" s="103">
        <v>46</v>
      </c>
      <c r="O127" s="107">
        <v>48.387096774193552</v>
      </c>
      <c r="P127" s="108">
        <v>1.0750175274596869</v>
      </c>
      <c r="Q127" s="103">
        <v>1338</v>
      </c>
      <c r="R127" s="103">
        <v>15086</v>
      </c>
      <c r="S127" s="107">
        <v>1027.5037369207773</v>
      </c>
      <c r="T127" s="103">
        <v>12952</v>
      </c>
      <c r="U127" s="103">
        <v>38659</v>
      </c>
      <c r="V127" s="107">
        <v>198.47899938233476</v>
      </c>
      <c r="W127" s="108">
        <v>1.2240565955591496</v>
      </c>
      <c r="X127" s="16">
        <v>0.355269</v>
      </c>
      <c r="Y127" s="16">
        <v>7.524</v>
      </c>
      <c r="Z127" s="107">
        <v>2017.8318400986295</v>
      </c>
      <c r="AA127" s="16">
        <v>21.493736500000001</v>
      </c>
      <c r="AB127" s="16">
        <v>37.292567300000002</v>
      </c>
      <c r="AC127" s="107">
        <v>73.504347650302677</v>
      </c>
      <c r="AD127" s="108">
        <v>2.7093134836482784E-2</v>
      </c>
    </row>
    <row r="128" spans="1:30" s="29" customFormat="1" ht="15">
      <c r="A128" s="5"/>
      <c r="B128" s="141" t="s">
        <v>91</v>
      </c>
      <c r="C128" s="16">
        <v>8.9598209969999978</v>
      </c>
      <c r="D128" s="11">
        <v>1.6629702310000007</v>
      </c>
      <c r="E128" s="107">
        <v>-81.439693588110629</v>
      </c>
      <c r="F128" s="16">
        <v>22.868524861999994</v>
      </c>
      <c r="G128" s="11">
        <v>13.104822735999999</v>
      </c>
      <c r="H128" s="107">
        <v>-42.694936314952578</v>
      </c>
      <c r="I128" s="108">
        <v>0.18862920394752844</v>
      </c>
      <c r="J128" s="103">
        <v>7</v>
      </c>
      <c r="K128" s="103">
        <v>11</v>
      </c>
      <c r="L128" s="107">
        <v>57.142857142857139</v>
      </c>
      <c r="M128" s="103">
        <v>45</v>
      </c>
      <c r="N128" s="103">
        <v>52</v>
      </c>
      <c r="O128" s="107">
        <v>15.555555555555555</v>
      </c>
      <c r="P128" s="108">
        <v>0.21818486971845757</v>
      </c>
      <c r="Q128" s="103">
        <v>15269</v>
      </c>
      <c r="R128" s="103">
        <v>173699</v>
      </c>
      <c r="S128" s="107">
        <v>1037.5925076953304</v>
      </c>
      <c r="T128" s="103">
        <v>170672</v>
      </c>
      <c r="U128" s="103">
        <v>260017</v>
      </c>
      <c r="V128" s="107">
        <v>52.348950032811473</v>
      </c>
      <c r="W128" s="108">
        <v>0.45543129010554739</v>
      </c>
      <c r="X128" s="16">
        <v>1773.6139573000003</v>
      </c>
      <c r="Y128" s="16">
        <v>3572.1472989000004</v>
      </c>
      <c r="Z128" s="107">
        <v>101.40500610053469</v>
      </c>
      <c r="AA128" s="16">
        <v>10400.8249758</v>
      </c>
      <c r="AB128" s="16">
        <v>10961.680982645999</v>
      </c>
      <c r="AC128" s="107">
        <v>5.3924184682557819</v>
      </c>
      <c r="AD128" s="108">
        <v>0.54728718167285895</v>
      </c>
    </row>
    <row r="129" spans="1:30" s="29" customFormat="1">
      <c r="A129" s="5"/>
      <c r="B129" s="142"/>
      <c r="C129" s="16"/>
      <c r="D129" s="11"/>
      <c r="E129" s="107"/>
      <c r="F129" s="16"/>
      <c r="G129" s="11"/>
      <c r="H129" s="107"/>
      <c r="I129" s="108"/>
      <c r="J129" s="103"/>
      <c r="K129" s="103"/>
      <c r="L129" s="107"/>
      <c r="M129" s="103"/>
      <c r="N129" s="103"/>
      <c r="O129" s="107"/>
      <c r="P129" s="108"/>
      <c r="Q129" s="103"/>
      <c r="R129" s="103"/>
      <c r="S129" s="107"/>
      <c r="T129" s="103"/>
      <c r="U129" s="103"/>
      <c r="V129" s="107"/>
      <c r="W129" s="108"/>
      <c r="X129" s="16"/>
      <c r="Y129" s="16"/>
      <c r="Z129" s="107"/>
      <c r="AA129" s="16"/>
      <c r="AB129" s="16"/>
      <c r="AC129" s="107"/>
      <c r="AD129" s="108"/>
    </row>
    <row r="130" spans="1:30" s="30" customFormat="1" ht="15">
      <c r="A130" s="17">
        <v>19</v>
      </c>
      <c r="B130" s="136" t="s">
        <v>109</v>
      </c>
      <c r="C130" s="12">
        <v>0</v>
      </c>
      <c r="D130" s="12">
        <v>5.641E-4</v>
      </c>
      <c r="E130" s="145" t="s">
        <v>57</v>
      </c>
      <c r="F130" s="12">
        <v>1.197E-4</v>
      </c>
      <c r="G130" s="12">
        <v>2.2927999999999998E-3</v>
      </c>
      <c r="H130" s="145" t="s">
        <v>57</v>
      </c>
      <c r="I130" s="106">
        <v>1.5746125022889909E-6</v>
      </c>
      <c r="J130" s="23">
        <v>0</v>
      </c>
      <c r="K130" s="23">
        <v>0</v>
      </c>
      <c r="L130" s="145" t="s">
        <v>57</v>
      </c>
      <c r="M130" s="23">
        <v>0</v>
      </c>
      <c r="N130" s="23">
        <v>0</v>
      </c>
      <c r="O130" s="145" t="s">
        <v>57</v>
      </c>
      <c r="P130" s="106">
        <v>0</v>
      </c>
      <c r="Q130" s="23">
        <v>0</v>
      </c>
      <c r="R130" s="23">
        <v>0</v>
      </c>
      <c r="S130" s="145" t="s">
        <v>57</v>
      </c>
      <c r="T130" s="23">
        <v>0</v>
      </c>
      <c r="U130" s="23">
        <v>0</v>
      </c>
      <c r="V130" s="145" t="s">
        <v>57</v>
      </c>
      <c r="W130" s="106">
        <v>0</v>
      </c>
      <c r="X130" s="12">
        <v>0</v>
      </c>
      <c r="Y130" s="12">
        <v>0</v>
      </c>
      <c r="Z130" s="145" t="s">
        <v>57</v>
      </c>
      <c r="AA130" s="12">
        <v>0</v>
      </c>
      <c r="AB130" s="12">
        <v>0</v>
      </c>
      <c r="AC130" s="145" t="s">
        <v>57</v>
      </c>
      <c r="AD130" s="106">
        <v>0</v>
      </c>
    </row>
    <row r="131" spans="1:30" s="29" customFormat="1">
      <c r="A131" s="5"/>
      <c r="B131" s="137" t="s">
        <v>87</v>
      </c>
      <c r="C131" s="16">
        <v>0</v>
      </c>
      <c r="D131" s="11">
        <v>0</v>
      </c>
      <c r="E131" s="113" t="s">
        <v>57</v>
      </c>
      <c r="F131" s="16">
        <v>0</v>
      </c>
      <c r="G131" s="11">
        <v>0</v>
      </c>
      <c r="H131" s="113" t="s">
        <v>57</v>
      </c>
      <c r="I131" s="108">
        <v>0</v>
      </c>
      <c r="J131" s="103">
        <v>0</v>
      </c>
      <c r="K131" s="103">
        <v>0</v>
      </c>
      <c r="L131" s="113" t="s">
        <v>57</v>
      </c>
      <c r="M131" s="103">
        <v>0</v>
      </c>
      <c r="N131" s="103">
        <v>0</v>
      </c>
      <c r="O131" s="113" t="s">
        <v>57</v>
      </c>
      <c r="P131" s="108">
        <v>0</v>
      </c>
      <c r="Q131" s="103">
        <v>0</v>
      </c>
      <c r="R131" s="103">
        <v>0</v>
      </c>
      <c r="S131" s="113" t="s">
        <v>57</v>
      </c>
      <c r="T131" s="103">
        <v>0</v>
      </c>
      <c r="U131" s="103">
        <v>0</v>
      </c>
      <c r="V131" s="113" t="s">
        <v>57</v>
      </c>
      <c r="W131" s="113" t="s">
        <v>57</v>
      </c>
      <c r="X131" s="16">
        <v>0</v>
      </c>
      <c r="Y131" s="16">
        <v>0</v>
      </c>
      <c r="Z131" s="113" t="s">
        <v>57</v>
      </c>
      <c r="AA131" s="16">
        <v>0</v>
      </c>
      <c r="AB131" s="16">
        <v>0</v>
      </c>
      <c r="AC131" s="113" t="s">
        <v>57</v>
      </c>
      <c r="AD131" s="108">
        <v>0</v>
      </c>
    </row>
    <row r="132" spans="1:30" s="29" customFormat="1">
      <c r="A132" s="5"/>
      <c r="B132" s="137" t="s">
        <v>88</v>
      </c>
      <c r="C132" s="16">
        <v>0</v>
      </c>
      <c r="D132" s="11">
        <v>5.641E-4</v>
      </c>
      <c r="E132" s="113" t="s">
        <v>57</v>
      </c>
      <c r="F132" s="16">
        <v>1.197E-4</v>
      </c>
      <c r="G132" s="11">
        <v>2.2927999999999998E-3</v>
      </c>
      <c r="H132" s="113" t="s">
        <v>57</v>
      </c>
      <c r="I132" s="108">
        <v>7.494124470513379E-6</v>
      </c>
      <c r="J132" s="103">
        <v>0</v>
      </c>
      <c r="K132" s="103">
        <v>0</v>
      </c>
      <c r="L132" s="113" t="s">
        <v>57</v>
      </c>
      <c r="M132" s="103">
        <v>0</v>
      </c>
      <c r="N132" s="103">
        <v>0</v>
      </c>
      <c r="O132" s="113" t="s">
        <v>57</v>
      </c>
      <c r="P132" s="108">
        <v>0</v>
      </c>
      <c r="Q132" s="103">
        <v>0</v>
      </c>
      <c r="R132" s="103">
        <v>0</v>
      </c>
      <c r="S132" s="113" t="s">
        <v>57</v>
      </c>
      <c r="T132" s="103">
        <v>0</v>
      </c>
      <c r="U132" s="103">
        <v>0</v>
      </c>
      <c r="V132" s="113" t="s">
        <v>57</v>
      </c>
      <c r="W132" s="113" t="s">
        <v>57</v>
      </c>
      <c r="X132" s="16">
        <v>0</v>
      </c>
      <c r="Y132" s="16">
        <v>0</v>
      </c>
      <c r="Z132" s="113" t="s">
        <v>57</v>
      </c>
      <c r="AA132" s="16">
        <v>0</v>
      </c>
      <c r="AB132" s="16">
        <v>0</v>
      </c>
      <c r="AC132" s="113" t="s">
        <v>57</v>
      </c>
      <c r="AD132" s="108">
        <v>0</v>
      </c>
    </row>
    <row r="133" spans="1:30" s="29" customFormat="1">
      <c r="A133" s="5"/>
      <c r="B133" s="137" t="s">
        <v>89</v>
      </c>
      <c r="C133" s="16">
        <v>0</v>
      </c>
      <c r="D133" s="11">
        <v>0</v>
      </c>
      <c r="E133" s="113" t="s">
        <v>57</v>
      </c>
      <c r="F133" s="16">
        <v>0</v>
      </c>
      <c r="G133" s="11">
        <v>0</v>
      </c>
      <c r="H133" s="113" t="s">
        <v>57</v>
      </c>
      <c r="I133" s="108">
        <v>0</v>
      </c>
      <c r="J133" s="103">
        <v>0</v>
      </c>
      <c r="K133" s="103">
        <v>0</v>
      </c>
      <c r="L133" s="113" t="s">
        <v>57</v>
      </c>
      <c r="M133" s="103">
        <v>0</v>
      </c>
      <c r="N133" s="103">
        <v>0</v>
      </c>
      <c r="O133" s="113" t="s">
        <v>57</v>
      </c>
      <c r="P133" s="108">
        <v>0</v>
      </c>
      <c r="Q133" s="103">
        <v>0</v>
      </c>
      <c r="R133" s="103">
        <v>0</v>
      </c>
      <c r="S133" s="113" t="s">
        <v>57</v>
      </c>
      <c r="T133" s="103">
        <v>0</v>
      </c>
      <c r="U133" s="103">
        <v>0</v>
      </c>
      <c r="V133" s="113" t="s">
        <v>57</v>
      </c>
      <c r="W133" s="108">
        <v>0</v>
      </c>
      <c r="X133" s="16">
        <v>0</v>
      </c>
      <c r="Y133" s="16">
        <v>0</v>
      </c>
      <c r="Z133" s="113" t="s">
        <v>57</v>
      </c>
      <c r="AA133" s="16">
        <v>0</v>
      </c>
      <c r="AB133" s="16">
        <v>0</v>
      </c>
      <c r="AC133" s="113" t="s">
        <v>57</v>
      </c>
      <c r="AD133" s="108">
        <v>0</v>
      </c>
    </row>
    <row r="134" spans="1:30" s="29" customFormat="1">
      <c r="A134" s="5"/>
      <c r="B134" s="137" t="s">
        <v>90</v>
      </c>
      <c r="C134" s="16">
        <v>0</v>
      </c>
      <c r="D134" s="11">
        <v>0</v>
      </c>
      <c r="E134" s="113" t="s">
        <v>57</v>
      </c>
      <c r="F134" s="16">
        <v>0</v>
      </c>
      <c r="G134" s="11">
        <v>0</v>
      </c>
      <c r="H134" s="113" t="s">
        <v>57</v>
      </c>
      <c r="I134" s="108">
        <v>0</v>
      </c>
      <c r="J134" s="103">
        <v>0</v>
      </c>
      <c r="K134" s="103">
        <v>0</v>
      </c>
      <c r="L134" s="113" t="s">
        <v>57</v>
      </c>
      <c r="M134" s="103">
        <v>0</v>
      </c>
      <c r="N134" s="103">
        <v>0</v>
      </c>
      <c r="O134" s="113" t="s">
        <v>57</v>
      </c>
      <c r="P134" s="108">
        <v>0</v>
      </c>
      <c r="Q134" s="103">
        <v>0</v>
      </c>
      <c r="R134" s="103">
        <v>0</v>
      </c>
      <c r="S134" s="113" t="s">
        <v>57</v>
      </c>
      <c r="T134" s="103">
        <v>0</v>
      </c>
      <c r="U134" s="103">
        <v>0</v>
      </c>
      <c r="V134" s="113" t="s">
        <v>57</v>
      </c>
      <c r="W134" s="108">
        <v>0</v>
      </c>
      <c r="X134" s="16">
        <v>0</v>
      </c>
      <c r="Y134" s="16">
        <v>0</v>
      </c>
      <c r="Z134" s="113" t="s">
        <v>57</v>
      </c>
      <c r="AA134" s="16">
        <v>0</v>
      </c>
      <c r="AB134" s="16">
        <v>0</v>
      </c>
      <c r="AC134" s="113" t="s">
        <v>57</v>
      </c>
      <c r="AD134" s="108">
        <v>0</v>
      </c>
    </row>
    <row r="135" spans="1:30" s="29" customFormat="1" ht="15">
      <c r="A135" s="5"/>
      <c r="B135" s="141" t="s">
        <v>91</v>
      </c>
      <c r="C135" s="16">
        <v>0</v>
      </c>
      <c r="D135" s="11">
        <v>0</v>
      </c>
      <c r="E135" s="113" t="s">
        <v>57</v>
      </c>
      <c r="F135" s="16">
        <v>0</v>
      </c>
      <c r="G135" s="11">
        <v>0</v>
      </c>
      <c r="H135" s="113" t="s">
        <v>57</v>
      </c>
      <c r="I135" s="108">
        <v>0</v>
      </c>
      <c r="J135" s="103">
        <v>0</v>
      </c>
      <c r="K135" s="103">
        <v>0</v>
      </c>
      <c r="L135" s="113" t="s">
        <v>57</v>
      </c>
      <c r="M135" s="103">
        <v>0</v>
      </c>
      <c r="N135" s="103">
        <v>0</v>
      </c>
      <c r="O135" s="113" t="s">
        <v>57</v>
      </c>
      <c r="P135" s="108">
        <v>0</v>
      </c>
      <c r="Q135" s="103">
        <v>0</v>
      </c>
      <c r="R135" s="103">
        <v>0</v>
      </c>
      <c r="S135" s="113" t="s">
        <v>57</v>
      </c>
      <c r="T135" s="103">
        <v>0</v>
      </c>
      <c r="U135" s="103">
        <v>0</v>
      </c>
      <c r="V135" s="113" t="s">
        <v>57</v>
      </c>
      <c r="W135" s="108">
        <v>0</v>
      </c>
      <c r="X135" s="16">
        <v>0</v>
      </c>
      <c r="Y135" s="16">
        <v>0</v>
      </c>
      <c r="Z135" s="113" t="s">
        <v>57</v>
      </c>
      <c r="AA135" s="16">
        <v>0</v>
      </c>
      <c r="AB135" s="16">
        <v>0</v>
      </c>
      <c r="AC135" s="113" t="s">
        <v>57</v>
      </c>
      <c r="AD135" s="108">
        <v>0</v>
      </c>
    </row>
    <row r="136" spans="1:30" s="29" customFormat="1">
      <c r="A136" s="5"/>
      <c r="B136" s="142"/>
      <c r="C136" s="16"/>
      <c r="D136" s="11"/>
      <c r="E136" s="107"/>
      <c r="F136" s="16"/>
      <c r="G136" s="11"/>
      <c r="H136" s="107"/>
      <c r="I136" s="108"/>
      <c r="J136" s="103"/>
      <c r="K136" s="103"/>
      <c r="L136" s="107"/>
      <c r="M136" s="103"/>
      <c r="N136" s="103"/>
      <c r="O136" s="107"/>
      <c r="P136" s="108"/>
      <c r="Q136" s="103"/>
      <c r="R136" s="103"/>
      <c r="S136" s="107"/>
      <c r="T136" s="103"/>
      <c r="U136" s="103"/>
      <c r="V136" s="107"/>
      <c r="W136" s="108"/>
      <c r="X136" s="16"/>
      <c r="Y136" s="16"/>
      <c r="Z136" s="107"/>
      <c r="AA136" s="16"/>
      <c r="AB136" s="16"/>
      <c r="AC136" s="107"/>
      <c r="AD136" s="108"/>
    </row>
    <row r="137" spans="1:30" s="30" customFormat="1" ht="15">
      <c r="A137" s="20">
        <v>20</v>
      </c>
      <c r="B137" s="136" t="s">
        <v>110</v>
      </c>
      <c r="C137" s="12">
        <v>2943.0865827700009</v>
      </c>
      <c r="D137" s="12">
        <v>3815.7007758950072</v>
      </c>
      <c r="E137" s="105">
        <v>29.649626967607301</v>
      </c>
      <c r="F137" s="12">
        <v>18791.996671632016</v>
      </c>
      <c r="G137" s="12">
        <v>21510.297371255019</v>
      </c>
      <c r="H137" s="105">
        <v>14.465204241582748</v>
      </c>
      <c r="I137" s="106">
        <v>7.9907310766295865</v>
      </c>
      <c r="J137" s="23">
        <v>242041</v>
      </c>
      <c r="K137" s="23">
        <v>289394</v>
      </c>
      <c r="L137" s="105">
        <v>19.564040803004453</v>
      </c>
      <c r="M137" s="23">
        <v>1310995</v>
      </c>
      <c r="N137" s="23">
        <v>1567566</v>
      </c>
      <c r="O137" s="105">
        <v>19.570707744880796</v>
      </c>
      <c r="P137" s="106">
        <v>8.5239889479377222</v>
      </c>
      <c r="Q137" s="23">
        <v>1059356</v>
      </c>
      <c r="R137" s="23">
        <v>2113934</v>
      </c>
      <c r="S137" s="105">
        <v>99.548971261785454</v>
      </c>
      <c r="T137" s="23">
        <v>7445784</v>
      </c>
      <c r="U137" s="23">
        <v>11102584</v>
      </c>
      <c r="V137" s="105">
        <v>49.112356737718954</v>
      </c>
      <c r="W137" s="106">
        <v>6.2986921781744361</v>
      </c>
      <c r="X137" s="12">
        <v>56783.377173000001</v>
      </c>
      <c r="Y137" s="12">
        <v>74981.63584599999</v>
      </c>
      <c r="Z137" s="105">
        <v>32.04856699092759</v>
      </c>
      <c r="AA137" s="12">
        <v>377124.15834899998</v>
      </c>
      <c r="AB137" s="12">
        <v>421425.73660300003</v>
      </c>
      <c r="AC137" s="105">
        <v>11.747213026061905</v>
      </c>
      <c r="AD137" s="106">
        <v>8.8909611815160048</v>
      </c>
    </row>
    <row r="138" spans="1:30" s="29" customFormat="1">
      <c r="A138" s="9"/>
      <c r="B138" s="137" t="s">
        <v>87</v>
      </c>
      <c r="C138" s="16">
        <v>510.38070099600088</v>
      </c>
      <c r="D138" s="11">
        <v>825.80784941100285</v>
      </c>
      <c r="E138" s="107">
        <v>61.802326733642211</v>
      </c>
      <c r="F138" s="16">
        <v>2820.8695120100015</v>
      </c>
      <c r="G138" s="11">
        <v>4556.134511838005</v>
      </c>
      <c r="H138" s="107">
        <v>61.515252387252261</v>
      </c>
      <c r="I138" s="108">
        <v>14.613921925115694</v>
      </c>
      <c r="J138" s="103">
        <v>8772</v>
      </c>
      <c r="K138" s="103">
        <v>9336</v>
      </c>
      <c r="L138" s="107">
        <v>6.4295485636114913</v>
      </c>
      <c r="M138" s="103">
        <v>66348</v>
      </c>
      <c r="N138" s="103">
        <v>61204</v>
      </c>
      <c r="O138" s="107">
        <v>-7.7530596250075359</v>
      </c>
      <c r="P138" s="108">
        <v>7.0074042355387274</v>
      </c>
      <c r="Q138" s="103">
        <v>0</v>
      </c>
      <c r="R138" s="103">
        <v>0</v>
      </c>
      <c r="S138" s="113" t="s">
        <v>57</v>
      </c>
      <c r="T138" s="103">
        <v>0</v>
      </c>
      <c r="U138" s="103">
        <v>0</v>
      </c>
      <c r="V138" s="113" t="s">
        <v>57</v>
      </c>
      <c r="W138" s="113" t="s">
        <v>57</v>
      </c>
      <c r="X138" s="16">
        <v>433.36416300000002</v>
      </c>
      <c r="Y138" s="16">
        <v>361.08748799999995</v>
      </c>
      <c r="Z138" s="107">
        <v>-16.678046126301417</v>
      </c>
      <c r="AA138" s="16">
        <v>2727.3399380000005</v>
      </c>
      <c r="AB138" s="16">
        <v>2454.9919499999996</v>
      </c>
      <c r="AC138" s="107">
        <v>-9.9858468027904799</v>
      </c>
      <c r="AD138" s="108">
        <v>8.8787574042030482</v>
      </c>
    </row>
    <row r="139" spans="1:30" s="29" customFormat="1">
      <c r="A139" s="9"/>
      <c r="B139" s="137" t="s">
        <v>88</v>
      </c>
      <c r="C139" s="16">
        <v>1872.2890543109988</v>
      </c>
      <c r="D139" s="11">
        <v>2445.4013025810036</v>
      </c>
      <c r="E139" s="107">
        <v>30.610244019233974</v>
      </c>
      <c r="F139" s="16">
        <v>8790.7659347480112</v>
      </c>
      <c r="G139" s="11">
        <v>10683.812459298013</v>
      </c>
      <c r="H139" s="107">
        <v>21.534489014969619</v>
      </c>
      <c r="I139" s="108">
        <v>16.817827711648814</v>
      </c>
      <c r="J139" s="103">
        <v>233244</v>
      </c>
      <c r="K139" s="103">
        <v>280023</v>
      </c>
      <c r="L139" s="107">
        <v>20.055821371610847</v>
      </c>
      <c r="M139" s="103">
        <v>1244444</v>
      </c>
      <c r="N139" s="103">
        <v>1505990</v>
      </c>
      <c r="O139" s="107">
        <v>21.017096791820283</v>
      </c>
      <c r="P139" s="108">
        <v>8.6120019737970388</v>
      </c>
      <c r="Q139" s="103">
        <v>0</v>
      </c>
      <c r="R139" s="103">
        <v>0</v>
      </c>
      <c r="S139" s="113" t="s">
        <v>57</v>
      </c>
      <c r="T139" s="103">
        <v>0</v>
      </c>
      <c r="U139" s="103">
        <v>0</v>
      </c>
      <c r="V139" s="113" t="s">
        <v>57</v>
      </c>
      <c r="W139" s="113" t="s">
        <v>57</v>
      </c>
      <c r="X139" s="16">
        <v>19034.699311</v>
      </c>
      <c r="Y139" s="16">
        <v>22641.827237999998</v>
      </c>
      <c r="Z139" s="107">
        <v>18.950275326468997</v>
      </c>
      <c r="AA139" s="16">
        <v>102896.58097700001</v>
      </c>
      <c r="AB139" s="16">
        <v>118396.13186099999</v>
      </c>
      <c r="AC139" s="107">
        <v>15.063232166542564</v>
      </c>
      <c r="AD139" s="108">
        <v>8.0926984443563672</v>
      </c>
    </row>
    <row r="140" spans="1:30" s="29" customFormat="1">
      <c r="A140" s="9"/>
      <c r="B140" s="137" t="s">
        <v>89</v>
      </c>
      <c r="C140" s="16">
        <v>523.97279479400106</v>
      </c>
      <c r="D140" s="11">
        <v>486.14735075900097</v>
      </c>
      <c r="E140" s="107">
        <v>-7.2189709868183307</v>
      </c>
      <c r="F140" s="16">
        <v>6882.5399283230017</v>
      </c>
      <c r="G140" s="11">
        <v>5848.4934584729999</v>
      </c>
      <c r="H140" s="107">
        <v>-15.024198633337349</v>
      </c>
      <c r="I140" s="108">
        <v>3.5820751167778377</v>
      </c>
      <c r="J140" s="103">
        <v>16</v>
      </c>
      <c r="K140" s="103">
        <v>18</v>
      </c>
      <c r="L140" s="107">
        <v>12.5</v>
      </c>
      <c r="M140" s="103">
        <v>118</v>
      </c>
      <c r="N140" s="103">
        <v>129</v>
      </c>
      <c r="O140" s="107">
        <v>9.3220338983050848</v>
      </c>
      <c r="P140" s="108">
        <v>9.1230551626591225</v>
      </c>
      <c r="Q140" s="103">
        <v>34832</v>
      </c>
      <c r="R140" s="103">
        <v>37590</v>
      </c>
      <c r="S140" s="107">
        <v>7.918006430868167</v>
      </c>
      <c r="T140" s="103">
        <v>249303</v>
      </c>
      <c r="U140" s="103">
        <v>395569</v>
      </c>
      <c r="V140" s="107">
        <v>58.669971881605917</v>
      </c>
      <c r="W140" s="108">
        <v>0.34095679530881678</v>
      </c>
      <c r="X140" s="16">
        <v>6075.5394990000004</v>
      </c>
      <c r="Y140" s="16">
        <v>7446.8493200000003</v>
      </c>
      <c r="Z140" s="107">
        <v>22.570996719315374</v>
      </c>
      <c r="AA140" s="16">
        <v>41846.933017000003</v>
      </c>
      <c r="AB140" s="16">
        <v>52928.493792000001</v>
      </c>
      <c r="AC140" s="107">
        <v>26.481177893008784</v>
      </c>
      <c r="AD140" s="108">
        <v>4.7738075224474752</v>
      </c>
    </row>
    <row r="141" spans="1:30" s="29" customFormat="1">
      <c r="A141" s="9"/>
      <c r="B141" s="137" t="s">
        <v>90</v>
      </c>
      <c r="C141" s="16">
        <v>1.8448326689999999</v>
      </c>
      <c r="D141" s="11">
        <v>1.8335718550000069</v>
      </c>
      <c r="E141" s="107">
        <v>-0.61039758180870629</v>
      </c>
      <c r="F141" s="16">
        <v>16.492096551000003</v>
      </c>
      <c r="G141" s="11">
        <v>19.038940357000005</v>
      </c>
      <c r="H141" s="107">
        <v>15.442814066266022</v>
      </c>
      <c r="I141" s="108">
        <v>0.4460099405393968</v>
      </c>
      <c r="J141" s="103">
        <v>0</v>
      </c>
      <c r="K141" s="103">
        <v>1</v>
      </c>
      <c r="L141" s="107" t="s">
        <v>57</v>
      </c>
      <c r="M141" s="103">
        <v>0</v>
      </c>
      <c r="N141" s="103">
        <v>1</v>
      </c>
      <c r="O141" s="107" t="s">
        <v>57</v>
      </c>
      <c r="P141" s="108">
        <v>2.3369946249123627E-2</v>
      </c>
      <c r="Q141" s="103">
        <v>2808</v>
      </c>
      <c r="R141" s="103">
        <v>2996</v>
      </c>
      <c r="S141" s="107">
        <v>6.6951566951566956</v>
      </c>
      <c r="T141" s="103">
        <v>26196</v>
      </c>
      <c r="U141" s="103">
        <v>32949</v>
      </c>
      <c r="V141" s="107">
        <v>25.778744846541457</v>
      </c>
      <c r="W141" s="108">
        <v>1.043261356141608</v>
      </c>
      <c r="X141" s="16">
        <v>0.28079999999999999</v>
      </c>
      <c r="Y141" s="16">
        <v>0.64049999999999996</v>
      </c>
      <c r="Z141" s="107">
        <v>128.09829059829059</v>
      </c>
      <c r="AA141" s="16">
        <v>1.977417</v>
      </c>
      <c r="AB141" s="16">
        <v>7.4309000000000003</v>
      </c>
      <c r="AC141" s="107">
        <v>275.7882126026023</v>
      </c>
      <c r="AD141" s="108">
        <v>5.3985657258951956E-3</v>
      </c>
    </row>
    <row r="142" spans="1:30" s="29" customFormat="1" ht="15">
      <c r="A142" s="9"/>
      <c r="B142" s="141" t="s">
        <v>91</v>
      </c>
      <c r="C142" s="16">
        <v>34.599200000000003</v>
      </c>
      <c r="D142" s="11">
        <v>56.510701289000018</v>
      </c>
      <c r="E142" s="107">
        <v>63.329502673472263</v>
      </c>
      <c r="F142" s="16">
        <v>281.32920000000001</v>
      </c>
      <c r="G142" s="11">
        <v>402.81800128899999</v>
      </c>
      <c r="H142" s="107">
        <v>43.183857661771327</v>
      </c>
      <c r="I142" s="108">
        <v>5.798112683367056</v>
      </c>
      <c r="J142" s="103">
        <v>9</v>
      </c>
      <c r="K142" s="103">
        <v>16</v>
      </c>
      <c r="L142" s="107">
        <v>77.777777777777786</v>
      </c>
      <c r="M142" s="103">
        <v>85</v>
      </c>
      <c r="N142" s="103">
        <v>242</v>
      </c>
      <c r="O142" s="107">
        <v>184.70588235294119</v>
      </c>
      <c r="P142" s="108">
        <v>1.0153988167666681</v>
      </c>
      <c r="Q142" s="103">
        <v>1021716</v>
      </c>
      <c r="R142" s="103">
        <v>2073348</v>
      </c>
      <c r="S142" s="107">
        <v>102.92801522145096</v>
      </c>
      <c r="T142" s="103">
        <v>7170285</v>
      </c>
      <c r="U142" s="103">
        <v>10674066</v>
      </c>
      <c r="V142" s="107">
        <v>48.865296149316237</v>
      </c>
      <c r="W142" s="108">
        <v>18.696099289860893</v>
      </c>
      <c r="X142" s="16">
        <v>31239.493399999999</v>
      </c>
      <c r="Y142" s="16">
        <v>44531.231299999999</v>
      </c>
      <c r="Z142" s="107">
        <v>42.547866349202707</v>
      </c>
      <c r="AA142" s="16">
        <v>229651.32699999999</v>
      </c>
      <c r="AB142" s="16">
        <v>247638.6881</v>
      </c>
      <c r="AC142" s="107">
        <v>7.832465562021337</v>
      </c>
      <c r="AD142" s="108">
        <v>12.363932128473436</v>
      </c>
    </row>
    <row r="143" spans="1:30" s="29" customFormat="1">
      <c r="A143" s="9"/>
      <c r="B143" s="142"/>
      <c r="C143" s="16"/>
      <c r="D143" s="11"/>
      <c r="E143" s="107"/>
      <c r="F143" s="16"/>
      <c r="G143" s="11"/>
      <c r="H143" s="107"/>
      <c r="I143" s="108"/>
      <c r="J143" s="103"/>
      <c r="K143" s="103"/>
      <c r="L143" s="107"/>
      <c r="M143" s="103"/>
      <c r="N143" s="103"/>
      <c r="O143" s="107"/>
      <c r="P143" s="108"/>
      <c r="Q143" s="103"/>
      <c r="R143" s="103"/>
      <c r="S143" s="107"/>
      <c r="T143" s="103"/>
      <c r="U143" s="103"/>
      <c r="V143" s="107"/>
      <c r="W143" s="108"/>
      <c r="X143" s="16"/>
      <c r="Y143" s="16"/>
      <c r="Z143" s="107"/>
      <c r="AA143" s="16"/>
      <c r="AB143" s="16"/>
      <c r="AC143" s="107"/>
      <c r="AD143" s="108"/>
    </row>
    <row r="144" spans="1:30" s="30" customFormat="1" ht="15">
      <c r="A144" s="20">
        <v>21</v>
      </c>
      <c r="B144" s="136" t="s">
        <v>111</v>
      </c>
      <c r="C144" s="12">
        <v>118.13011189083056</v>
      </c>
      <c r="D144" s="12">
        <v>118.61754428598398</v>
      </c>
      <c r="E144" s="105">
        <v>0.41262332469800589</v>
      </c>
      <c r="F144" s="12">
        <v>628.72124445399993</v>
      </c>
      <c r="G144" s="12">
        <v>761.92864416800012</v>
      </c>
      <c r="H144" s="105">
        <v>21.18703652676496</v>
      </c>
      <c r="I144" s="106">
        <v>0.28304429223110544</v>
      </c>
      <c r="J144" s="23">
        <v>25869</v>
      </c>
      <c r="K144" s="23">
        <v>26236</v>
      </c>
      <c r="L144" s="105">
        <v>1.4186864586957362</v>
      </c>
      <c r="M144" s="23">
        <v>172541</v>
      </c>
      <c r="N144" s="23">
        <v>201589</v>
      </c>
      <c r="O144" s="105">
        <v>16.835418827988711</v>
      </c>
      <c r="P144" s="106">
        <v>1.0961850461325504</v>
      </c>
      <c r="Q144" s="23">
        <v>733667</v>
      </c>
      <c r="R144" s="23">
        <v>520647</v>
      </c>
      <c r="S144" s="105">
        <v>-29.034970906419399</v>
      </c>
      <c r="T144" s="23">
        <v>3073760</v>
      </c>
      <c r="U144" s="23">
        <v>3509937</v>
      </c>
      <c r="V144" s="105">
        <v>14.190340169694446</v>
      </c>
      <c r="W144" s="106">
        <v>1.9912493098710218</v>
      </c>
      <c r="X144" s="12">
        <v>6514.6360222000003</v>
      </c>
      <c r="Y144" s="12">
        <v>6512.0126199279994</v>
      </c>
      <c r="Z144" s="105">
        <v>-4.0269360606811071E-2</v>
      </c>
      <c r="AA144" s="12">
        <v>48164.889320400005</v>
      </c>
      <c r="AB144" s="12">
        <v>47354.838076232001</v>
      </c>
      <c r="AC144" s="105">
        <v>-1.6818293483027078</v>
      </c>
      <c r="AD144" s="106">
        <v>0.99906102196454605</v>
      </c>
    </row>
    <row r="145" spans="1:30" s="29" customFormat="1">
      <c r="A145" s="9"/>
      <c r="B145" s="137" t="s">
        <v>87</v>
      </c>
      <c r="C145" s="16">
        <v>7.0882345169999974</v>
      </c>
      <c r="D145" s="11">
        <v>3.7807698999999984</v>
      </c>
      <c r="E145" s="107">
        <v>-46.66133166259629</v>
      </c>
      <c r="F145" s="16">
        <v>49.285999999999994</v>
      </c>
      <c r="G145" s="11">
        <v>28.600615000000001</v>
      </c>
      <c r="H145" s="107">
        <v>-41.970103071866241</v>
      </c>
      <c r="I145" s="108">
        <v>9.1737228901891968E-2</v>
      </c>
      <c r="J145" s="103">
        <v>971</v>
      </c>
      <c r="K145" s="103">
        <v>1722</v>
      </c>
      <c r="L145" s="107">
        <v>77.342945417095777</v>
      </c>
      <c r="M145" s="103">
        <v>6394</v>
      </c>
      <c r="N145" s="103">
        <v>7658</v>
      </c>
      <c r="O145" s="107">
        <v>19.768532999687206</v>
      </c>
      <c r="P145" s="108">
        <v>0.87678422383758536</v>
      </c>
      <c r="Q145" s="103">
        <v>0</v>
      </c>
      <c r="R145" s="103">
        <v>0</v>
      </c>
      <c r="S145" s="113" t="s">
        <v>57</v>
      </c>
      <c r="T145" s="103">
        <v>0</v>
      </c>
      <c r="U145" s="103">
        <v>0</v>
      </c>
      <c r="V145" s="113" t="s">
        <v>57</v>
      </c>
      <c r="W145" s="113" t="s">
        <v>57</v>
      </c>
      <c r="X145" s="16">
        <v>27.42180089999998</v>
      </c>
      <c r="Y145" s="16">
        <v>47.320200000000014</v>
      </c>
      <c r="Z145" s="107">
        <v>72.564158614396661</v>
      </c>
      <c r="AA145" s="16">
        <v>186.37639999999999</v>
      </c>
      <c r="AB145" s="16">
        <v>218.94510000000002</v>
      </c>
      <c r="AC145" s="107">
        <v>17.474691001650445</v>
      </c>
      <c r="AD145" s="108">
        <v>0.79183983790210677</v>
      </c>
    </row>
    <row r="146" spans="1:30" s="29" customFormat="1">
      <c r="A146" s="9"/>
      <c r="B146" s="137" t="s">
        <v>88</v>
      </c>
      <c r="C146" s="16">
        <v>61.661332222830566</v>
      </c>
      <c r="D146" s="11">
        <v>71.993278224983953</v>
      </c>
      <c r="E146" s="107">
        <v>16.755956496067899</v>
      </c>
      <c r="F146" s="16">
        <v>331.87936478899991</v>
      </c>
      <c r="G146" s="11">
        <v>409.00710019999997</v>
      </c>
      <c r="H146" s="107">
        <v>23.239689957836283</v>
      </c>
      <c r="I146" s="108">
        <v>0.64383486421256841</v>
      </c>
      <c r="J146" s="103">
        <v>24896</v>
      </c>
      <c r="K146" s="103">
        <v>24504</v>
      </c>
      <c r="L146" s="107">
        <v>-1.5745501285347043</v>
      </c>
      <c r="M146" s="103">
        <v>166076</v>
      </c>
      <c r="N146" s="103">
        <v>193893</v>
      </c>
      <c r="O146" s="107">
        <v>16.74956044220718</v>
      </c>
      <c r="P146" s="108">
        <v>1.1087768834490463</v>
      </c>
      <c r="Q146" s="103">
        <v>0</v>
      </c>
      <c r="R146" s="103">
        <v>0</v>
      </c>
      <c r="S146" s="113" t="s">
        <v>57</v>
      </c>
      <c r="T146" s="103">
        <v>0</v>
      </c>
      <c r="U146" s="103">
        <v>0</v>
      </c>
      <c r="V146" s="113" t="s">
        <v>57</v>
      </c>
      <c r="W146" s="113" t="s">
        <v>57</v>
      </c>
      <c r="X146" s="16">
        <v>1359.381343</v>
      </c>
      <c r="Y146" s="16">
        <v>1369.9241777</v>
      </c>
      <c r="Z146" s="107">
        <v>0.77556123263639332</v>
      </c>
      <c r="AA146" s="16">
        <v>7513.4525000000003</v>
      </c>
      <c r="AB146" s="16">
        <v>9511.7695000000003</v>
      </c>
      <c r="AC146" s="107">
        <v>26.596521372830935</v>
      </c>
      <c r="AD146" s="108">
        <v>0.65015538114115023</v>
      </c>
    </row>
    <row r="147" spans="1:30" s="29" customFormat="1" ht="14.25" customHeight="1">
      <c r="A147" s="9"/>
      <c r="B147" s="137" t="s">
        <v>89</v>
      </c>
      <c r="C147" s="16">
        <v>33.664710357000011</v>
      </c>
      <c r="D147" s="11">
        <v>41.047064294000037</v>
      </c>
      <c r="E147" s="107">
        <v>21.929058229562308</v>
      </c>
      <c r="F147" s="16">
        <v>170.04957681200003</v>
      </c>
      <c r="G147" s="11">
        <v>283.44309842200005</v>
      </c>
      <c r="H147" s="107">
        <v>66.682624994335242</v>
      </c>
      <c r="I147" s="108">
        <v>0.17360273668579077</v>
      </c>
      <c r="J147" s="103">
        <v>1</v>
      </c>
      <c r="K147" s="103">
        <v>5</v>
      </c>
      <c r="L147" s="107">
        <v>400</v>
      </c>
      <c r="M147" s="103">
        <v>3</v>
      </c>
      <c r="N147" s="103">
        <v>11</v>
      </c>
      <c r="O147" s="107">
        <v>266.66666666666663</v>
      </c>
      <c r="P147" s="108">
        <v>0.77793493635077793</v>
      </c>
      <c r="Q147" s="103">
        <v>358232</v>
      </c>
      <c r="R147" s="103">
        <v>471115</v>
      </c>
      <c r="S147" s="107">
        <v>31.511143616427344</v>
      </c>
      <c r="T147" s="103">
        <v>1733250</v>
      </c>
      <c r="U147" s="103">
        <v>2715294</v>
      </c>
      <c r="V147" s="107">
        <v>56.659108610990913</v>
      </c>
      <c r="W147" s="108">
        <v>2.3404208635187751</v>
      </c>
      <c r="X147" s="16">
        <v>3502.2143256999993</v>
      </c>
      <c r="Y147" s="16">
        <v>4059.4146083280002</v>
      </c>
      <c r="Z147" s="107">
        <v>15.909942419547136</v>
      </c>
      <c r="AA147" s="16">
        <v>16919.6618667</v>
      </c>
      <c r="AB147" s="16">
        <v>26318.813782231999</v>
      </c>
      <c r="AC147" s="107">
        <v>55.551653393444575</v>
      </c>
      <c r="AD147" s="108">
        <v>2.3737866357818724</v>
      </c>
    </row>
    <row r="148" spans="1:30" s="27" customFormat="1">
      <c r="A148" s="9"/>
      <c r="B148" s="137" t="s">
        <v>90</v>
      </c>
      <c r="C148" s="16">
        <v>0</v>
      </c>
      <c r="D148" s="11">
        <v>0</v>
      </c>
      <c r="E148" s="113" t="s">
        <v>57</v>
      </c>
      <c r="F148" s="16">
        <v>0</v>
      </c>
      <c r="G148" s="11">
        <v>0</v>
      </c>
      <c r="H148" s="113" t="s">
        <v>57</v>
      </c>
      <c r="I148" s="108">
        <v>0</v>
      </c>
      <c r="J148" s="103">
        <v>0</v>
      </c>
      <c r="K148" s="103">
        <v>0</v>
      </c>
      <c r="L148" s="113" t="s">
        <v>57</v>
      </c>
      <c r="M148" s="103">
        <v>0</v>
      </c>
      <c r="N148" s="103">
        <v>0</v>
      </c>
      <c r="O148" s="113" t="s">
        <v>57</v>
      </c>
      <c r="P148" s="108">
        <v>0</v>
      </c>
      <c r="Q148" s="103">
        <v>0</v>
      </c>
      <c r="R148" s="103">
        <v>0</v>
      </c>
      <c r="S148" s="113" t="s">
        <v>57</v>
      </c>
      <c r="T148" s="103">
        <v>0</v>
      </c>
      <c r="U148" s="103">
        <v>0</v>
      </c>
      <c r="V148" s="113" t="s">
        <v>57</v>
      </c>
      <c r="W148" s="108">
        <v>0</v>
      </c>
      <c r="X148" s="16">
        <v>0</v>
      </c>
      <c r="Y148" s="16">
        <v>0</v>
      </c>
      <c r="Z148" s="113" t="s">
        <v>57</v>
      </c>
      <c r="AA148" s="16">
        <v>0</v>
      </c>
      <c r="AB148" s="16">
        <v>0</v>
      </c>
      <c r="AC148" s="113" t="s">
        <v>57</v>
      </c>
      <c r="AD148" s="108">
        <v>0</v>
      </c>
    </row>
    <row r="149" spans="1:30" s="27" customFormat="1" ht="15">
      <c r="A149" s="9"/>
      <c r="B149" s="141" t="s">
        <v>91</v>
      </c>
      <c r="C149" s="16">
        <v>15.715834793999987</v>
      </c>
      <c r="D149" s="11">
        <v>1.7964318669999997</v>
      </c>
      <c r="E149" s="107">
        <v>-88.569287660838455</v>
      </c>
      <c r="F149" s="16">
        <v>77.50630285299998</v>
      </c>
      <c r="G149" s="11">
        <v>40.877830545999998</v>
      </c>
      <c r="H149" s="107">
        <v>-47.25870149743858</v>
      </c>
      <c r="I149" s="108">
        <v>0.5883904567294822</v>
      </c>
      <c r="J149" s="103">
        <v>1</v>
      </c>
      <c r="K149" s="103">
        <v>5</v>
      </c>
      <c r="L149" s="107">
        <v>400</v>
      </c>
      <c r="M149" s="103">
        <v>68</v>
      </c>
      <c r="N149" s="103">
        <v>27</v>
      </c>
      <c r="O149" s="107">
        <v>-60.294117647058819</v>
      </c>
      <c r="P149" s="108">
        <v>0.11328829773842991</v>
      </c>
      <c r="Q149" s="103">
        <v>375435</v>
      </c>
      <c r="R149" s="103">
        <v>49532</v>
      </c>
      <c r="S149" s="107">
        <v>-86.806770812524135</v>
      </c>
      <c r="T149" s="103">
        <v>1340510</v>
      </c>
      <c r="U149" s="103">
        <v>794643</v>
      </c>
      <c r="V149" s="107">
        <v>-40.720845051510246</v>
      </c>
      <c r="W149" s="108">
        <v>1.391852404509484</v>
      </c>
      <c r="X149" s="16">
        <v>1625.6185526000004</v>
      </c>
      <c r="Y149" s="16">
        <v>1035.3536339</v>
      </c>
      <c r="Z149" s="107">
        <v>-36.310173610896342</v>
      </c>
      <c r="AA149" s="16">
        <v>23545.398553700001</v>
      </c>
      <c r="AB149" s="16">
        <v>11305.309694000001</v>
      </c>
      <c r="AC149" s="107">
        <v>-51.985057002896021</v>
      </c>
      <c r="AD149" s="108">
        <v>0.56444363689870802</v>
      </c>
    </row>
    <row r="150" spans="1:30" s="27" customFormat="1">
      <c r="A150" s="9"/>
      <c r="B150" s="142"/>
      <c r="C150" s="16"/>
      <c r="D150" s="11"/>
      <c r="E150" s="107"/>
      <c r="F150" s="16"/>
      <c r="G150" s="11"/>
      <c r="H150" s="107"/>
      <c r="I150" s="108"/>
      <c r="J150" s="103"/>
      <c r="K150" s="103"/>
      <c r="L150" s="107"/>
      <c r="M150" s="103"/>
      <c r="N150" s="103"/>
      <c r="O150" s="107"/>
      <c r="P150" s="108"/>
      <c r="Q150" s="103"/>
      <c r="R150" s="103"/>
      <c r="S150" s="107"/>
      <c r="T150" s="103"/>
      <c r="U150" s="103"/>
      <c r="V150" s="107"/>
      <c r="W150" s="108"/>
      <c r="X150" s="16"/>
      <c r="Y150" s="16"/>
      <c r="Z150" s="107"/>
      <c r="AA150" s="16"/>
      <c r="AB150" s="16"/>
      <c r="AC150" s="107"/>
      <c r="AD150" s="108"/>
    </row>
    <row r="151" spans="1:30" s="26" customFormat="1" ht="15">
      <c r="A151" s="20">
        <v>22</v>
      </c>
      <c r="B151" s="136" t="s">
        <v>112</v>
      </c>
      <c r="C151" s="12">
        <v>203.61610121699999</v>
      </c>
      <c r="D151" s="12">
        <v>328.66882991800003</v>
      </c>
      <c r="E151" s="105">
        <v>61.415933196622532</v>
      </c>
      <c r="F151" s="12">
        <v>1309.3147627830001</v>
      </c>
      <c r="G151" s="12">
        <v>2339.2226002899997</v>
      </c>
      <c r="H151" s="105">
        <v>78.660064545357287</v>
      </c>
      <c r="I151" s="106">
        <v>0.86898374321270377</v>
      </c>
      <c r="J151" s="23">
        <v>15136</v>
      </c>
      <c r="K151" s="23">
        <v>21252</v>
      </c>
      <c r="L151" s="105">
        <v>40.406976744186046</v>
      </c>
      <c r="M151" s="23">
        <v>89264</v>
      </c>
      <c r="N151" s="23">
        <v>138146</v>
      </c>
      <c r="O151" s="105">
        <v>54.761157913604585</v>
      </c>
      <c r="P151" s="106">
        <v>0.75119961596628437</v>
      </c>
      <c r="Q151" s="23">
        <v>1064282</v>
      </c>
      <c r="R151" s="23">
        <v>1152414</v>
      </c>
      <c r="S151" s="105">
        <v>8.2808879601459005</v>
      </c>
      <c r="T151" s="23">
        <v>4342280</v>
      </c>
      <c r="U151" s="23">
        <v>4712576</v>
      </c>
      <c r="V151" s="105">
        <v>8.5276859161546472</v>
      </c>
      <c r="W151" s="106">
        <v>2.6735276752017882</v>
      </c>
      <c r="X151" s="12">
        <v>25963.371578700004</v>
      </c>
      <c r="Y151" s="12">
        <v>30149.762971900003</v>
      </c>
      <c r="Z151" s="105">
        <v>16.124220926046672</v>
      </c>
      <c r="AA151" s="12">
        <v>114089.2557308</v>
      </c>
      <c r="AB151" s="12">
        <v>128591.18981090002</v>
      </c>
      <c r="AC151" s="105">
        <v>12.711042759642636</v>
      </c>
      <c r="AD151" s="106">
        <v>2.7129317874828853</v>
      </c>
    </row>
    <row r="152" spans="1:30" s="27" customFormat="1">
      <c r="A152" s="9"/>
      <c r="B152" s="137" t="s">
        <v>87</v>
      </c>
      <c r="C152" s="16">
        <v>14.446860200000001</v>
      </c>
      <c r="D152" s="11">
        <v>6.6195763000000003</v>
      </c>
      <c r="E152" s="107">
        <v>-54.179827254090831</v>
      </c>
      <c r="F152" s="16">
        <v>110.49847320000001</v>
      </c>
      <c r="G152" s="11">
        <v>84.464173299999999</v>
      </c>
      <c r="H152" s="107">
        <v>-23.560777942043099</v>
      </c>
      <c r="I152" s="108">
        <v>0.27092106935571741</v>
      </c>
      <c r="J152" s="103">
        <v>312</v>
      </c>
      <c r="K152" s="103">
        <v>242</v>
      </c>
      <c r="L152" s="107">
        <v>-22.435897435897438</v>
      </c>
      <c r="M152" s="103">
        <v>2154</v>
      </c>
      <c r="N152" s="103">
        <v>2102</v>
      </c>
      <c r="O152" s="107">
        <v>-2.4141132776230272</v>
      </c>
      <c r="P152" s="108">
        <v>0.24066341584050724</v>
      </c>
      <c r="Q152" s="103">
        <v>0</v>
      </c>
      <c r="R152" s="103">
        <v>0</v>
      </c>
      <c r="S152" s="113" t="s">
        <v>57</v>
      </c>
      <c r="T152" s="103">
        <v>0</v>
      </c>
      <c r="U152" s="103">
        <v>0</v>
      </c>
      <c r="V152" s="113" t="s">
        <v>57</v>
      </c>
      <c r="W152" s="113" t="s">
        <v>57</v>
      </c>
      <c r="X152" s="16">
        <v>23.742093399999998</v>
      </c>
      <c r="Y152" s="16">
        <v>9.7414041000000005</v>
      </c>
      <c r="Z152" s="107">
        <v>-58.969902376005301</v>
      </c>
      <c r="AA152" s="16">
        <v>263.9258226</v>
      </c>
      <c r="AB152" s="16">
        <v>96.033148399999988</v>
      </c>
      <c r="AC152" s="107">
        <v>-63.613583750936854</v>
      </c>
      <c r="AD152" s="108">
        <v>0.34731479563728512</v>
      </c>
    </row>
    <row r="153" spans="1:30" s="27" customFormat="1">
      <c r="A153" s="9"/>
      <c r="B153" s="137" t="s">
        <v>88</v>
      </c>
      <c r="C153" s="16">
        <v>131.98218729999996</v>
      </c>
      <c r="D153" s="11">
        <v>150.16845749999999</v>
      </c>
      <c r="E153" s="107">
        <v>13.779336872681174</v>
      </c>
      <c r="F153" s="16">
        <v>689.00971249000008</v>
      </c>
      <c r="G153" s="11">
        <v>934.7496933000001</v>
      </c>
      <c r="H153" s="107">
        <v>35.665677327236018</v>
      </c>
      <c r="I153" s="108">
        <v>1.4714278592333974</v>
      </c>
      <c r="J153" s="103">
        <v>14819</v>
      </c>
      <c r="K153" s="103">
        <v>21006</v>
      </c>
      <c r="L153" s="107">
        <v>41.750455496322289</v>
      </c>
      <c r="M153" s="103">
        <v>87062</v>
      </c>
      <c r="N153" s="103">
        <v>136013</v>
      </c>
      <c r="O153" s="107">
        <v>56.225448530931978</v>
      </c>
      <c r="P153" s="108">
        <v>0.77779017421234975</v>
      </c>
      <c r="Q153" s="103">
        <v>0</v>
      </c>
      <c r="R153" s="103">
        <v>0</v>
      </c>
      <c r="S153" s="113" t="s">
        <v>57</v>
      </c>
      <c r="T153" s="103">
        <v>0</v>
      </c>
      <c r="U153" s="103">
        <v>0</v>
      </c>
      <c r="V153" s="113" t="s">
        <v>57</v>
      </c>
      <c r="W153" s="113" t="s">
        <v>57</v>
      </c>
      <c r="X153" s="16">
        <v>1459.9779532999999</v>
      </c>
      <c r="Y153" s="16">
        <v>1626.0892109999998</v>
      </c>
      <c r="Z153" s="107">
        <v>11.377655212158327</v>
      </c>
      <c r="AA153" s="16">
        <v>8281.9607068000005</v>
      </c>
      <c r="AB153" s="16">
        <v>10143.9809362</v>
      </c>
      <c r="AC153" s="107">
        <v>22.482843076895616</v>
      </c>
      <c r="AD153" s="108">
        <v>0.69336875666127873</v>
      </c>
    </row>
    <row r="154" spans="1:30">
      <c r="A154" s="9"/>
      <c r="B154" s="137" t="s">
        <v>89</v>
      </c>
      <c r="C154" s="16">
        <v>29.687783199999998</v>
      </c>
      <c r="D154" s="11">
        <v>138.86207659999999</v>
      </c>
      <c r="E154" s="107">
        <v>367.74148027327283</v>
      </c>
      <c r="F154" s="16">
        <v>154.19534800000002</v>
      </c>
      <c r="G154" s="11">
        <v>545.76177939899992</v>
      </c>
      <c r="H154" s="107">
        <v>253.94179297743781</v>
      </c>
      <c r="I154" s="108">
        <v>0.33426722686015953</v>
      </c>
      <c r="J154" s="103">
        <v>0</v>
      </c>
      <c r="K154" s="103">
        <v>1</v>
      </c>
      <c r="L154" s="107" t="s">
        <v>57</v>
      </c>
      <c r="M154" s="103">
        <v>3</v>
      </c>
      <c r="N154" s="103">
        <v>8</v>
      </c>
      <c r="O154" s="107">
        <v>166.66666666666669</v>
      </c>
      <c r="P154" s="108">
        <v>0.56577086280056577</v>
      </c>
      <c r="Q154" s="103">
        <v>11325</v>
      </c>
      <c r="R154" s="103">
        <v>14188</v>
      </c>
      <c r="S154" s="107">
        <v>25.280353200883006</v>
      </c>
      <c r="T154" s="103">
        <v>64688</v>
      </c>
      <c r="U154" s="103">
        <v>98255</v>
      </c>
      <c r="V154" s="107">
        <v>51.890613405886718</v>
      </c>
      <c r="W154" s="108">
        <v>8.4689927479321678E-2</v>
      </c>
      <c r="X154" s="16">
        <v>1414.9891</v>
      </c>
      <c r="Y154" s="16">
        <v>1950.3620000000001</v>
      </c>
      <c r="Z154" s="107">
        <v>37.835832092275481</v>
      </c>
      <c r="AA154" s="16">
        <v>8129.2789000000002</v>
      </c>
      <c r="AB154" s="16">
        <v>12296.074100000002</v>
      </c>
      <c r="AC154" s="107">
        <v>51.256639749437085</v>
      </c>
      <c r="AD154" s="108">
        <v>1.1090262886722044</v>
      </c>
    </row>
    <row r="155" spans="1:30">
      <c r="A155" s="9"/>
      <c r="B155" s="137" t="s">
        <v>90</v>
      </c>
      <c r="C155" s="16">
        <v>7.1331699999999999E-4</v>
      </c>
      <c r="D155" s="11">
        <v>-4.6589000000000005E-3</v>
      </c>
      <c r="E155" s="107">
        <v>-753.13177731639655</v>
      </c>
      <c r="F155" s="16">
        <v>5.9756542999999995E-2</v>
      </c>
      <c r="G155" s="11">
        <v>-2.1378149999999999E-2</v>
      </c>
      <c r="H155" s="107">
        <v>-135.77541291168734</v>
      </c>
      <c r="I155" s="108">
        <v>-5.0080872315126721E-4</v>
      </c>
      <c r="J155" s="103">
        <v>0</v>
      </c>
      <c r="K155" s="103">
        <v>0</v>
      </c>
      <c r="L155" s="113" t="s">
        <v>57</v>
      </c>
      <c r="M155" s="103">
        <v>0</v>
      </c>
      <c r="N155" s="103">
        <v>0</v>
      </c>
      <c r="O155" s="113" t="s">
        <v>57</v>
      </c>
      <c r="P155" s="108">
        <v>0</v>
      </c>
      <c r="Q155" s="103">
        <v>2</v>
      </c>
      <c r="R155" s="103">
        <v>-2</v>
      </c>
      <c r="S155" s="107">
        <v>-200</v>
      </c>
      <c r="T155" s="103">
        <v>35</v>
      </c>
      <c r="U155" s="103">
        <v>4</v>
      </c>
      <c r="V155" s="107">
        <v>-88.571428571428569</v>
      </c>
      <c r="W155" s="108">
        <v>1.266516563345301E-4</v>
      </c>
      <c r="X155" s="16">
        <v>0.28999999999999998</v>
      </c>
      <c r="Y155" s="16">
        <v>-0.7</v>
      </c>
      <c r="Z155" s="107">
        <v>-341.37931034482762</v>
      </c>
      <c r="AA155" s="16">
        <v>8.8024000000000004</v>
      </c>
      <c r="AB155" s="16">
        <v>-0.81669999999999987</v>
      </c>
      <c r="AC155" s="107">
        <v>-109.27815141325092</v>
      </c>
      <c r="AD155" s="108">
        <v>-5.9333440476101208E-4</v>
      </c>
    </row>
    <row r="156" spans="1:30" ht="15">
      <c r="A156" s="9"/>
      <c r="B156" s="141" t="s">
        <v>91</v>
      </c>
      <c r="C156" s="16">
        <v>27.498557200000008</v>
      </c>
      <c r="D156" s="11">
        <v>33.023378417999993</v>
      </c>
      <c r="E156" s="107">
        <v>20.09131307441826</v>
      </c>
      <c r="F156" s="16">
        <v>355.55147255000003</v>
      </c>
      <c r="G156" s="11">
        <v>774.26833244099976</v>
      </c>
      <c r="H156" s="107">
        <v>117.76546919858895</v>
      </c>
      <c r="I156" s="108">
        <v>11.144722987279795</v>
      </c>
      <c r="J156" s="103">
        <v>5</v>
      </c>
      <c r="K156" s="103">
        <v>3</v>
      </c>
      <c r="L156" s="107">
        <v>-40</v>
      </c>
      <c r="M156" s="103">
        <v>45</v>
      </c>
      <c r="N156" s="103">
        <v>23</v>
      </c>
      <c r="O156" s="107">
        <v>-48.888888888888886</v>
      </c>
      <c r="P156" s="108">
        <v>9.6504846221625473E-2</v>
      </c>
      <c r="Q156" s="103">
        <v>1052955</v>
      </c>
      <c r="R156" s="103">
        <v>1138228</v>
      </c>
      <c r="S156" s="107">
        <v>8.0984467522353754</v>
      </c>
      <c r="T156" s="103">
        <v>4277557</v>
      </c>
      <c r="U156" s="103">
        <v>4614317</v>
      </c>
      <c r="V156" s="107">
        <v>7.8727180023550822</v>
      </c>
      <c r="W156" s="108">
        <v>8.0821805661397494</v>
      </c>
      <c r="X156" s="16">
        <v>23064.372432000004</v>
      </c>
      <c r="Y156" s="16">
        <v>26564.270356800003</v>
      </c>
      <c r="Z156" s="107">
        <v>15.174477151366869</v>
      </c>
      <c r="AA156" s="16">
        <v>97405.287901399992</v>
      </c>
      <c r="AB156" s="16">
        <v>106055.91832630002</v>
      </c>
      <c r="AC156" s="107">
        <v>8.881068585985556</v>
      </c>
      <c r="AD156" s="108">
        <v>5.295086103346609</v>
      </c>
    </row>
    <row r="157" spans="1:30">
      <c r="A157" s="9"/>
      <c r="B157" s="142"/>
      <c r="C157" s="16"/>
      <c r="D157" s="11"/>
      <c r="E157" s="107"/>
      <c r="F157" s="16"/>
      <c r="G157" s="11"/>
      <c r="H157" s="107"/>
      <c r="I157" s="108"/>
      <c r="J157" s="103"/>
      <c r="K157" s="103"/>
      <c r="L157" s="107"/>
      <c r="M157" s="103"/>
      <c r="N157" s="103"/>
      <c r="O157" s="107"/>
      <c r="P157" s="108"/>
      <c r="Q157" s="103"/>
      <c r="R157" s="103"/>
      <c r="S157" s="107"/>
      <c r="T157" s="103"/>
      <c r="U157" s="103"/>
      <c r="V157" s="107"/>
      <c r="W157" s="108"/>
      <c r="X157" s="16"/>
      <c r="Y157" s="16"/>
      <c r="Z157" s="107"/>
      <c r="AA157" s="16"/>
      <c r="AB157" s="16"/>
      <c r="AC157" s="107"/>
      <c r="AD157" s="108"/>
    </row>
    <row r="158" spans="1:30" s="25" customFormat="1" ht="15">
      <c r="A158" s="20">
        <v>23</v>
      </c>
      <c r="B158" s="136" t="s">
        <v>113</v>
      </c>
      <c r="C158" s="12">
        <v>660.64813453077977</v>
      </c>
      <c r="D158" s="12">
        <v>923.0263328909557</v>
      </c>
      <c r="E158" s="105">
        <v>39.715271208103545</v>
      </c>
      <c r="F158" s="12">
        <v>3304.2395598726325</v>
      </c>
      <c r="G158" s="12">
        <v>5112.5236912997452</v>
      </c>
      <c r="H158" s="105">
        <v>54.726181278963203</v>
      </c>
      <c r="I158" s="106">
        <v>1.8992206957894942</v>
      </c>
      <c r="J158" s="23">
        <v>67316</v>
      </c>
      <c r="K158" s="23">
        <v>70147</v>
      </c>
      <c r="L158" s="105">
        <v>4.2055380593023948</v>
      </c>
      <c r="M158" s="23">
        <v>343078</v>
      </c>
      <c r="N158" s="23">
        <v>441082</v>
      </c>
      <c r="O158" s="105">
        <v>28.56609867143915</v>
      </c>
      <c r="P158" s="106">
        <v>2.3984815268602833</v>
      </c>
      <c r="Q158" s="23">
        <v>62367</v>
      </c>
      <c r="R158" s="23">
        <v>328418</v>
      </c>
      <c r="S158" s="105">
        <v>426.58938220533298</v>
      </c>
      <c r="T158" s="23">
        <v>693793</v>
      </c>
      <c r="U158" s="23">
        <v>1028743</v>
      </c>
      <c r="V158" s="105">
        <v>48.278088709456568</v>
      </c>
      <c r="W158" s="106">
        <v>0.58362409034254592</v>
      </c>
      <c r="X158" s="12">
        <v>61074.999905039986</v>
      </c>
      <c r="Y158" s="12">
        <v>99967.945402853991</v>
      </c>
      <c r="Z158" s="105">
        <v>63.680631286590497</v>
      </c>
      <c r="AA158" s="12">
        <v>253642.130982581</v>
      </c>
      <c r="AB158" s="12">
        <v>440238.96193705901</v>
      </c>
      <c r="AC158" s="105">
        <v>73.566970215722023</v>
      </c>
      <c r="AD158" s="106">
        <v>9.2878701541206024</v>
      </c>
    </row>
    <row r="159" spans="1:30" ht="15" customHeight="1">
      <c r="A159" s="9"/>
      <c r="B159" s="137" t="s">
        <v>87</v>
      </c>
      <c r="C159" s="16">
        <v>54.977730208000004</v>
      </c>
      <c r="D159" s="11">
        <v>102.58185475299999</v>
      </c>
      <c r="E159" s="107">
        <v>86.588013664618231</v>
      </c>
      <c r="F159" s="16">
        <v>376.07220248799996</v>
      </c>
      <c r="G159" s="11">
        <v>607.83471467100003</v>
      </c>
      <c r="H159" s="107">
        <v>61.627131877792898</v>
      </c>
      <c r="I159" s="108">
        <v>1.949645920351353</v>
      </c>
      <c r="J159" s="103">
        <v>588</v>
      </c>
      <c r="K159" s="103">
        <v>952</v>
      </c>
      <c r="L159" s="107">
        <v>61.904761904761905</v>
      </c>
      <c r="M159" s="103">
        <v>3745</v>
      </c>
      <c r="N159" s="103">
        <v>5604</v>
      </c>
      <c r="O159" s="107">
        <v>49.639519359145531</v>
      </c>
      <c r="P159" s="108">
        <v>0.64161645212664253</v>
      </c>
      <c r="Q159" s="103">
        <v>0</v>
      </c>
      <c r="R159" s="103">
        <v>0</v>
      </c>
      <c r="S159" s="113" t="s">
        <v>57</v>
      </c>
      <c r="T159" s="103">
        <v>0</v>
      </c>
      <c r="U159" s="103">
        <v>0</v>
      </c>
      <c r="V159" s="113" t="s">
        <v>57</v>
      </c>
      <c r="W159" s="113" t="s">
        <v>57</v>
      </c>
      <c r="X159" s="16">
        <v>111.31493710000001</v>
      </c>
      <c r="Y159" s="16">
        <v>210.49051599999999</v>
      </c>
      <c r="Z159" s="107">
        <v>89.094582886845984</v>
      </c>
      <c r="AA159" s="16">
        <v>951.76993619999996</v>
      </c>
      <c r="AB159" s="16">
        <v>992.29239440000003</v>
      </c>
      <c r="AC159" s="107">
        <v>4.2575896399699786</v>
      </c>
      <c r="AD159" s="108">
        <v>3.5887382212855616</v>
      </c>
    </row>
    <row r="160" spans="1:30" s="27" customFormat="1">
      <c r="A160" s="9"/>
      <c r="B160" s="137" t="s">
        <v>88</v>
      </c>
      <c r="C160" s="16">
        <v>580.77694489500004</v>
      </c>
      <c r="D160" s="11">
        <v>746.73504290800008</v>
      </c>
      <c r="E160" s="107">
        <v>28.575186992487101</v>
      </c>
      <c r="F160" s="16">
        <v>2748.0865863000008</v>
      </c>
      <c r="G160" s="11">
        <v>4136.3638234379996</v>
      </c>
      <c r="H160" s="107">
        <v>50.517958351784067</v>
      </c>
      <c r="I160" s="108">
        <v>6.5112200724504312</v>
      </c>
      <c r="J160" s="103">
        <v>66708</v>
      </c>
      <c r="K160" s="103">
        <v>69186</v>
      </c>
      <c r="L160" s="107">
        <v>3.7146968879294833</v>
      </c>
      <c r="M160" s="103">
        <v>339143</v>
      </c>
      <c r="N160" s="103">
        <v>435256</v>
      </c>
      <c r="O160" s="107">
        <v>28.339962788558221</v>
      </c>
      <c r="P160" s="108">
        <v>2.4890109038619141</v>
      </c>
      <c r="Q160" s="103">
        <v>0</v>
      </c>
      <c r="R160" s="103">
        <v>0</v>
      </c>
      <c r="S160" s="113" t="s">
        <v>57</v>
      </c>
      <c r="T160" s="103">
        <v>0</v>
      </c>
      <c r="U160" s="103">
        <v>0</v>
      </c>
      <c r="V160" s="113" t="s">
        <v>57</v>
      </c>
      <c r="W160" s="113" t="s">
        <v>57</v>
      </c>
      <c r="X160" s="16">
        <v>54134.988145399984</v>
      </c>
      <c r="Y160" s="16">
        <v>51914.482113699989</v>
      </c>
      <c r="Z160" s="107">
        <v>-4.1017946207653848</v>
      </c>
      <c r="AA160" s="16">
        <v>193057.5771804</v>
      </c>
      <c r="AB160" s="16">
        <v>292587.64707560005</v>
      </c>
      <c r="AC160" s="107">
        <v>51.554604252696876</v>
      </c>
      <c r="AD160" s="108">
        <v>19.999163478638661</v>
      </c>
    </row>
    <row r="161" spans="1:30" s="27" customFormat="1">
      <c r="A161" s="9"/>
      <c r="B161" s="137" t="s">
        <v>89</v>
      </c>
      <c r="C161" s="16">
        <v>12.6691603187799</v>
      </c>
      <c r="D161" s="11">
        <v>23.124021173885726</v>
      </c>
      <c r="E161" s="107">
        <v>82.522129265411962</v>
      </c>
      <c r="F161" s="16">
        <v>60.867848315579906</v>
      </c>
      <c r="G161" s="11">
        <v>162.69406214467568</v>
      </c>
      <c r="H161" s="107">
        <v>167.29064135988531</v>
      </c>
      <c r="I161" s="108">
        <v>9.964657664302326E-2</v>
      </c>
      <c r="J161" s="103">
        <v>0</v>
      </c>
      <c r="K161" s="103">
        <v>0</v>
      </c>
      <c r="L161" s="113" t="s">
        <v>57</v>
      </c>
      <c r="M161" s="103">
        <v>2</v>
      </c>
      <c r="N161" s="103">
        <v>7</v>
      </c>
      <c r="O161" s="107">
        <v>250</v>
      </c>
      <c r="P161" s="108">
        <v>0.49504950495049505</v>
      </c>
      <c r="Q161" s="103">
        <v>8890</v>
      </c>
      <c r="R161" s="103">
        <v>20559</v>
      </c>
      <c r="S161" s="107">
        <v>131.25984251968504</v>
      </c>
      <c r="T161" s="103">
        <v>45897</v>
      </c>
      <c r="U161" s="103">
        <v>131498</v>
      </c>
      <c r="V161" s="107">
        <v>186.50674336013248</v>
      </c>
      <c r="W161" s="108">
        <v>0.11334340322299975</v>
      </c>
      <c r="X161" s="16">
        <v>932.61052259999997</v>
      </c>
      <c r="Y161" s="16">
        <v>1925.0083617</v>
      </c>
      <c r="Z161" s="107">
        <v>106.41074865135775</v>
      </c>
      <c r="AA161" s="16">
        <v>4560.8906640999994</v>
      </c>
      <c r="AB161" s="16">
        <v>13044.317071067999</v>
      </c>
      <c r="AC161" s="107">
        <v>186.0037223374666</v>
      </c>
      <c r="AD161" s="108">
        <v>1.1765129611239105</v>
      </c>
    </row>
    <row r="162" spans="1:30" s="27" customFormat="1">
      <c r="A162" s="9"/>
      <c r="B162" s="137" t="s">
        <v>90</v>
      </c>
      <c r="C162" s="16">
        <v>0.61210359800000003</v>
      </c>
      <c r="D162" s="11">
        <v>0.19373426800000004</v>
      </c>
      <c r="E162" s="107">
        <v>-68.349431594094298</v>
      </c>
      <c r="F162" s="16">
        <v>3.1476636400000002</v>
      </c>
      <c r="G162" s="11">
        <v>2.9087796150000003</v>
      </c>
      <c r="H162" s="107">
        <v>-7.5892487991505959</v>
      </c>
      <c r="I162" s="108">
        <v>6.814164017544011E-2</v>
      </c>
      <c r="J162" s="103">
        <v>0</v>
      </c>
      <c r="K162" s="103">
        <v>0</v>
      </c>
      <c r="L162" s="107" t="s">
        <v>57</v>
      </c>
      <c r="M162" s="103">
        <v>12</v>
      </c>
      <c r="N162" s="103">
        <v>8</v>
      </c>
      <c r="O162" s="107">
        <v>-33.333333333333329</v>
      </c>
      <c r="P162" s="108">
        <v>0.18695956999298902</v>
      </c>
      <c r="Q162" s="103">
        <v>0</v>
      </c>
      <c r="R162" s="103">
        <v>0</v>
      </c>
      <c r="S162" s="107" t="s">
        <v>57</v>
      </c>
      <c r="T162" s="103">
        <v>13144</v>
      </c>
      <c r="U162" s="103">
        <v>3917</v>
      </c>
      <c r="V162" s="107">
        <v>-70.199330493000616</v>
      </c>
      <c r="W162" s="108">
        <v>0.12402363446558859</v>
      </c>
      <c r="X162" s="16">
        <v>0</v>
      </c>
      <c r="Y162" s="16">
        <v>0</v>
      </c>
      <c r="Z162" s="107" t="s">
        <v>57</v>
      </c>
      <c r="AA162" s="16">
        <v>0.91269999999999996</v>
      </c>
      <c r="AB162" s="16">
        <v>0</v>
      </c>
      <c r="AC162" s="107">
        <v>-100</v>
      </c>
      <c r="AD162" s="108">
        <v>0</v>
      </c>
    </row>
    <row r="163" spans="1:30" s="27" customFormat="1" ht="15">
      <c r="A163" s="9"/>
      <c r="B163" s="141" t="s">
        <v>91</v>
      </c>
      <c r="C163" s="16">
        <v>11.612195510999923</v>
      </c>
      <c r="D163" s="11">
        <v>50.391679788069929</v>
      </c>
      <c r="E163" s="107">
        <v>333.95479985102929</v>
      </c>
      <c r="F163" s="16">
        <v>116.06525912905201</v>
      </c>
      <c r="G163" s="11">
        <v>202.72231143106973</v>
      </c>
      <c r="H163" s="107">
        <v>74.662351983951069</v>
      </c>
      <c r="I163" s="108">
        <v>2.9179599753454943</v>
      </c>
      <c r="J163" s="103">
        <v>20</v>
      </c>
      <c r="K163" s="103">
        <v>9</v>
      </c>
      <c r="L163" s="107">
        <v>-55.000000000000007</v>
      </c>
      <c r="M163" s="103">
        <v>176</v>
      </c>
      <c r="N163" s="103">
        <v>207</v>
      </c>
      <c r="O163" s="107">
        <v>17.613636363636363</v>
      </c>
      <c r="P163" s="108">
        <v>0.86854361599462937</v>
      </c>
      <c r="Q163" s="103">
        <v>53477</v>
      </c>
      <c r="R163" s="103">
        <v>307859</v>
      </c>
      <c r="S163" s="107">
        <v>475.68487387100998</v>
      </c>
      <c r="T163" s="103">
        <v>634752</v>
      </c>
      <c r="U163" s="103">
        <v>893328</v>
      </c>
      <c r="V163" s="107">
        <v>40.736539624924376</v>
      </c>
      <c r="W163" s="108">
        <v>1.5647035521808512</v>
      </c>
      <c r="X163" s="16">
        <v>5896.0862999400006</v>
      </c>
      <c r="Y163" s="16">
        <v>45917.964411454006</v>
      </c>
      <c r="Z163" s="107">
        <v>678.7871831509874</v>
      </c>
      <c r="AA163" s="16">
        <v>55070.980501881</v>
      </c>
      <c r="AB163" s="16">
        <v>133614.70539599095</v>
      </c>
      <c r="AC163" s="107">
        <v>142.62271014300757</v>
      </c>
      <c r="AD163" s="108">
        <v>6.6710220505404356</v>
      </c>
    </row>
    <row r="164" spans="1:30" s="27" customFormat="1">
      <c r="A164" s="9"/>
      <c r="B164" s="142"/>
      <c r="C164" s="16"/>
      <c r="D164" s="11"/>
      <c r="E164" s="107"/>
      <c r="F164" s="16"/>
      <c r="G164" s="11"/>
      <c r="H164" s="107"/>
      <c r="I164" s="108"/>
      <c r="J164" s="103"/>
      <c r="K164" s="103"/>
      <c r="L164" s="107"/>
      <c r="M164" s="103"/>
      <c r="N164" s="103"/>
      <c r="O164" s="107"/>
      <c r="P164" s="108"/>
      <c r="Q164" s="103"/>
      <c r="R164" s="103"/>
      <c r="S164" s="107"/>
      <c r="T164" s="103"/>
      <c r="U164" s="103"/>
      <c r="V164" s="107"/>
      <c r="W164" s="108"/>
      <c r="X164" s="16"/>
      <c r="Y164" s="16"/>
      <c r="Z164" s="107"/>
      <c r="AA164" s="16"/>
      <c r="AB164" s="16"/>
      <c r="AC164" s="107"/>
      <c r="AD164" s="108"/>
    </row>
    <row r="165" spans="1:30" s="26" customFormat="1" ht="15">
      <c r="A165" s="22"/>
      <c r="B165" s="136" t="s">
        <v>114</v>
      </c>
      <c r="C165" s="12">
        <v>13032.326532449606</v>
      </c>
      <c r="D165" s="12">
        <v>14979.787891311909</v>
      </c>
      <c r="E165" s="105">
        <v>14.943313106936488</v>
      </c>
      <c r="F165" s="12">
        <v>79216.843758175557</v>
      </c>
      <c r="G165" s="12">
        <v>93188.831456351443</v>
      </c>
      <c r="H165" s="105">
        <v>17.637647544792404</v>
      </c>
      <c r="I165" s="106">
        <v>34.618158859494088</v>
      </c>
      <c r="J165" s="23">
        <v>834543</v>
      </c>
      <c r="K165" s="23">
        <v>884001</v>
      </c>
      <c r="L165" s="105">
        <v>5.9263572997436915</v>
      </c>
      <c r="M165" s="23">
        <v>4960078</v>
      </c>
      <c r="N165" s="23">
        <v>5473629</v>
      </c>
      <c r="O165" s="105">
        <v>10.353687986358279</v>
      </c>
      <c r="P165" s="106">
        <v>29.764075707888153</v>
      </c>
      <c r="Q165" s="23">
        <v>17783817</v>
      </c>
      <c r="R165" s="23">
        <v>22552786</v>
      </c>
      <c r="S165" s="105">
        <v>26.816340946378386</v>
      </c>
      <c r="T165" s="23">
        <v>119334897</v>
      </c>
      <c r="U165" s="23">
        <v>156917390.69</v>
      </c>
      <c r="V165" s="105">
        <v>31.493297128332877</v>
      </c>
      <c r="W165" s="106">
        <v>89.022009773458606</v>
      </c>
      <c r="X165" s="12">
        <v>522216.2578321707</v>
      </c>
      <c r="Y165" s="12">
        <v>551527.42863450025</v>
      </c>
      <c r="Z165" s="105">
        <v>5.6128414929106905</v>
      </c>
      <c r="AA165" s="12">
        <v>3332432.0470515601</v>
      </c>
      <c r="AB165" s="12">
        <v>3999287.6812263788</v>
      </c>
      <c r="AC165" s="105">
        <v>20.011079738740158</v>
      </c>
      <c r="AD165" s="106">
        <v>84.374323728110355</v>
      </c>
    </row>
    <row r="166" spans="1:30">
      <c r="A166" s="8"/>
      <c r="B166" s="137" t="s">
        <v>87</v>
      </c>
      <c r="C166" s="13">
        <v>1828.8974736280009</v>
      </c>
      <c r="D166" s="13">
        <v>2183.381903445596</v>
      </c>
      <c r="E166" s="107">
        <v>19.382411257554043</v>
      </c>
      <c r="F166" s="13">
        <v>11773.817683584733</v>
      </c>
      <c r="G166" s="13">
        <v>13987.690351974092</v>
      </c>
      <c r="H166" s="107">
        <v>18.803354424928621</v>
      </c>
      <c r="I166" s="108">
        <v>44.865886682081239</v>
      </c>
      <c r="J166" s="14">
        <v>28662</v>
      </c>
      <c r="K166" s="14">
        <v>26562</v>
      </c>
      <c r="L166" s="107">
        <v>-7.3267741260205144</v>
      </c>
      <c r="M166" s="14">
        <v>185472</v>
      </c>
      <c r="N166" s="14">
        <v>185246</v>
      </c>
      <c r="O166" s="107">
        <v>-0.1218512767425811</v>
      </c>
      <c r="P166" s="108">
        <v>21.209293592193436</v>
      </c>
      <c r="Q166" s="14">
        <v>0</v>
      </c>
      <c r="R166" s="14">
        <v>0</v>
      </c>
      <c r="S166" s="113" t="s">
        <v>57</v>
      </c>
      <c r="T166" s="14">
        <v>0</v>
      </c>
      <c r="U166" s="14">
        <v>0</v>
      </c>
      <c r="V166" s="113" t="s">
        <v>57</v>
      </c>
      <c r="W166" s="113" t="s">
        <v>57</v>
      </c>
      <c r="X166" s="13">
        <v>2628.1221614079991</v>
      </c>
      <c r="Y166" s="13">
        <v>2266.260659606</v>
      </c>
      <c r="Z166" s="107">
        <v>-13.768823501268837</v>
      </c>
      <c r="AA166" s="13">
        <v>17133.871367832999</v>
      </c>
      <c r="AB166" s="13">
        <v>15255.701386384999</v>
      </c>
      <c r="AC166" s="107">
        <v>-10.961737374625457</v>
      </c>
      <c r="AD166" s="108">
        <v>55.173977919021908</v>
      </c>
    </row>
    <row r="167" spans="1:30">
      <c r="A167" s="8"/>
      <c r="B167" s="137" t="s">
        <v>88</v>
      </c>
      <c r="C167" s="13">
        <v>6807.7377666569282</v>
      </c>
      <c r="D167" s="13">
        <v>7884.5931858622816</v>
      </c>
      <c r="E167" s="107">
        <v>15.818109570547753</v>
      </c>
      <c r="F167" s="13">
        <v>35388.882471570949</v>
      </c>
      <c r="G167" s="13">
        <v>41954.764470089205</v>
      </c>
      <c r="H167" s="107">
        <v>18.553516076109059</v>
      </c>
      <c r="I167" s="108">
        <v>66.042716795042509</v>
      </c>
      <c r="J167" s="14">
        <v>805577</v>
      </c>
      <c r="K167" s="14">
        <v>857009</v>
      </c>
      <c r="L167" s="107">
        <v>6.3844921093824674</v>
      </c>
      <c r="M167" s="14">
        <v>4771439</v>
      </c>
      <c r="N167" s="14">
        <v>5284437</v>
      </c>
      <c r="O167" s="107">
        <v>10.751431591182451</v>
      </c>
      <c r="P167" s="108">
        <v>30.21904652381895</v>
      </c>
      <c r="Q167" s="14">
        <v>0</v>
      </c>
      <c r="R167" s="14">
        <v>0</v>
      </c>
      <c r="S167" s="113" t="s">
        <v>57</v>
      </c>
      <c r="T167" s="14">
        <v>0</v>
      </c>
      <c r="U167" s="14">
        <v>0</v>
      </c>
      <c r="V167" s="113" t="s">
        <v>57</v>
      </c>
      <c r="W167" s="113" t="s">
        <v>57</v>
      </c>
      <c r="X167" s="13">
        <v>187876.52157588696</v>
      </c>
      <c r="Y167" s="13">
        <v>178172.29495732195</v>
      </c>
      <c r="Z167" s="107">
        <v>-5.1652151834444533</v>
      </c>
      <c r="AA167" s="13">
        <v>993571.98190538667</v>
      </c>
      <c r="AB167" s="13">
        <v>1048182.5031916116</v>
      </c>
      <c r="AC167" s="107">
        <v>5.4963829778590974</v>
      </c>
      <c r="AD167" s="108">
        <v>71.646132180560855</v>
      </c>
    </row>
    <row r="168" spans="1:30">
      <c r="A168" s="8"/>
      <c r="B168" s="137" t="s">
        <v>89</v>
      </c>
      <c r="C168" s="13">
        <v>3807.7834656666828</v>
      </c>
      <c r="D168" s="13">
        <v>4245.1410504853839</v>
      </c>
      <c r="E168" s="107">
        <v>11.485883815668249</v>
      </c>
      <c r="F168" s="13">
        <v>27071.866044283375</v>
      </c>
      <c r="G168" s="13">
        <v>30717.894713845228</v>
      </c>
      <c r="H168" s="107">
        <v>13.467962140466359</v>
      </c>
      <c r="I168" s="108">
        <v>18.814042808726253</v>
      </c>
      <c r="J168" s="14">
        <v>92</v>
      </c>
      <c r="K168" s="14">
        <v>98</v>
      </c>
      <c r="L168" s="107">
        <v>6.5217391304347823</v>
      </c>
      <c r="M168" s="14">
        <v>762</v>
      </c>
      <c r="N168" s="14">
        <v>791</v>
      </c>
      <c r="O168" s="107">
        <v>3.8057742782152229</v>
      </c>
      <c r="P168" s="108">
        <v>55.940594059405946</v>
      </c>
      <c r="Q168" s="14">
        <v>13387076</v>
      </c>
      <c r="R168" s="14">
        <v>16444536</v>
      </c>
      <c r="S168" s="107">
        <v>22.838893272884984</v>
      </c>
      <c r="T168" s="14">
        <v>83955395</v>
      </c>
      <c r="U168" s="14">
        <v>115960550.69</v>
      </c>
      <c r="V168" s="107">
        <v>38.121618854869297</v>
      </c>
      <c r="W168" s="108">
        <v>99.951052143893989</v>
      </c>
      <c r="X168" s="13">
        <v>134873.87813907801</v>
      </c>
      <c r="Y168" s="13">
        <v>151413.30859822797</v>
      </c>
      <c r="Z168" s="107">
        <v>12.262886399763035</v>
      </c>
      <c r="AA168" s="13">
        <v>912906.16290649038</v>
      </c>
      <c r="AB168" s="13">
        <v>1107888.3890856039</v>
      </c>
      <c r="AC168" s="107">
        <v>21.358408355830726</v>
      </c>
      <c r="AD168" s="108">
        <v>99.924361094297112</v>
      </c>
    </row>
    <row r="169" spans="1:30">
      <c r="A169" s="8"/>
      <c r="B169" s="137" t="s">
        <v>90</v>
      </c>
      <c r="C169" s="13">
        <v>114.16707955800001</v>
      </c>
      <c r="D169" s="13">
        <v>9.2906235580000054</v>
      </c>
      <c r="E169" s="107">
        <v>-91.862256971126158</v>
      </c>
      <c r="F169" s="13">
        <v>275.88264062066008</v>
      </c>
      <c r="G169" s="13">
        <v>109.80458272235784</v>
      </c>
      <c r="H169" s="107">
        <v>-60.198806827668562</v>
      </c>
      <c r="I169" s="108">
        <v>2.5723036310130545</v>
      </c>
      <c r="J169" s="14">
        <v>13</v>
      </c>
      <c r="K169" s="14">
        <v>18</v>
      </c>
      <c r="L169" s="107">
        <v>38.461538461538467</v>
      </c>
      <c r="M169" s="14">
        <v>153</v>
      </c>
      <c r="N169" s="14">
        <v>190</v>
      </c>
      <c r="O169" s="107">
        <v>24.183006535947712</v>
      </c>
      <c r="P169" s="108">
        <v>4.440289787333489</v>
      </c>
      <c r="Q169" s="14">
        <v>84773</v>
      </c>
      <c r="R169" s="14">
        <v>54919</v>
      </c>
      <c r="S169" s="107">
        <v>-35.21640144857443</v>
      </c>
      <c r="T169" s="14">
        <v>1310715</v>
      </c>
      <c r="U169" s="14">
        <v>899018</v>
      </c>
      <c r="V169" s="107">
        <v>-31.410108223374266</v>
      </c>
      <c r="W169" s="108">
        <v>28.465529693639141</v>
      </c>
      <c r="X169" s="13">
        <v>10477.830222500001</v>
      </c>
      <c r="Y169" s="13">
        <v>6322.2146091000004</v>
      </c>
      <c r="Z169" s="107">
        <v>-39.661032152212847</v>
      </c>
      <c r="AA169" s="13">
        <v>168253.48520559995</v>
      </c>
      <c r="AB169" s="13">
        <v>121275.74575807828</v>
      </c>
      <c r="AC169" s="107">
        <v>-27.920812094986619</v>
      </c>
      <c r="AD169" s="108">
        <v>88.107104715706157</v>
      </c>
    </row>
    <row r="170" spans="1:30" ht="15">
      <c r="A170" s="8"/>
      <c r="B170" s="141" t="s">
        <v>91</v>
      </c>
      <c r="C170" s="13">
        <v>473.74074693999427</v>
      </c>
      <c r="D170" s="13">
        <v>657.38112796064695</v>
      </c>
      <c r="E170" s="107">
        <v>38.763898230589241</v>
      </c>
      <c r="F170" s="13">
        <v>4706.3949181158378</v>
      </c>
      <c r="G170" s="13">
        <v>6418.6773377205627</v>
      </c>
      <c r="H170" s="107">
        <v>36.382038681323017</v>
      </c>
      <c r="I170" s="108">
        <v>92.389650817957545</v>
      </c>
      <c r="J170" s="14">
        <v>199</v>
      </c>
      <c r="K170" s="14">
        <v>314</v>
      </c>
      <c r="L170" s="107">
        <v>57.788944723618087</v>
      </c>
      <c r="M170" s="14">
        <v>2252</v>
      </c>
      <c r="N170" s="14">
        <v>2965</v>
      </c>
      <c r="O170" s="107">
        <v>31.660746003552397</v>
      </c>
      <c r="P170" s="108">
        <v>12.440733436831284</v>
      </c>
      <c r="Q170" s="14">
        <v>4311968</v>
      </c>
      <c r="R170" s="14">
        <v>6053331</v>
      </c>
      <c r="S170" s="107">
        <v>40.384413798989236</v>
      </c>
      <c r="T170" s="14">
        <v>34068787</v>
      </c>
      <c r="U170" s="14">
        <v>40057822</v>
      </c>
      <c r="V170" s="107">
        <v>17.57924342888991</v>
      </c>
      <c r="W170" s="108">
        <v>70.163049155548975</v>
      </c>
      <c r="X170" s="13">
        <v>186359.9057332977</v>
      </c>
      <c r="Y170" s="13">
        <v>213353.34981024437</v>
      </c>
      <c r="Z170" s="107">
        <v>14.484577018179746</v>
      </c>
      <c r="AA170" s="13">
        <v>1240566.5456662502</v>
      </c>
      <c r="AB170" s="13">
        <v>1706685.3418047</v>
      </c>
      <c r="AC170" s="107">
        <v>37.5730586776479</v>
      </c>
      <c r="AD170" s="108">
        <v>85.210198344342615</v>
      </c>
    </row>
    <row r="171" spans="1:30">
      <c r="A171" s="8"/>
      <c r="B171" s="142"/>
      <c r="C171" s="13"/>
      <c r="D171" s="11"/>
      <c r="E171" s="107"/>
      <c r="F171" s="13"/>
      <c r="G171" s="11"/>
      <c r="H171" s="107"/>
      <c r="I171" s="108"/>
      <c r="J171" s="14"/>
      <c r="K171" s="14"/>
      <c r="L171" s="107"/>
      <c r="M171" s="14"/>
      <c r="N171" s="14"/>
      <c r="O171" s="107"/>
      <c r="P171" s="108"/>
      <c r="Q171" s="14"/>
      <c r="R171" s="14"/>
      <c r="S171" s="107"/>
      <c r="T171" s="14"/>
      <c r="U171" s="14"/>
      <c r="V171" s="107"/>
      <c r="W171" s="108"/>
      <c r="X171" s="13"/>
      <c r="Y171" s="13"/>
      <c r="Z171" s="107"/>
      <c r="AA171" s="13"/>
      <c r="AB171" s="13"/>
      <c r="AC171" s="107"/>
      <c r="AD171" s="108"/>
    </row>
    <row r="172" spans="1:30" s="25" customFormat="1" ht="15">
      <c r="A172" s="17">
        <v>24</v>
      </c>
      <c r="B172" s="136" t="s">
        <v>115</v>
      </c>
      <c r="C172" s="12">
        <v>11434.128691031019</v>
      </c>
      <c r="D172" s="12">
        <v>11858.501871610981</v>
      </c>
      <c r="E172" s="105">
        <v>3.7114605935198353</v>
      </c>
      <c r="F172" s="12">
        <v>126015.01425632302</v>
      </c>
      <c r="G172" s="12">
        <v>176001.77407116999</v>
      </c>
      <c r="H172" s="105">
        <v>39.66730481271901</v>
      </c>
      <c r="I172" s="106">
        <v>65.381841140505898</v>
      </c>
      <c r="J172" s="23">
        <v>2147889</v>
      </c>
      <c r="K172" s="23">
        <v>1870310</v>
      </c>
      <c r="L172" s="105">
        <v>-12.923340079492004</v>
      </c>
      <c r="M172" s="23">
        <v>12673354</v>
      </c>
      <c r="N172" s="23">
        <v>12916423</v>
      </c>
      <c r="O172" s="105">
        <v>1.917953211123117</v>
      </c>
      <c r="P172" s="106">
        <v>70.235924292111847</v>
      </c>
      <c r="Q172" s="23">
        <v>1396210</v>
      </c>
      <c r="R172" s="23">
        <v>2336487</v>
      </c>
      <c r="S172" s="105">
        <v>67.34495527177144</v>
      </c>
      <c r="T172" s="23">
        <v>16722124</v>
      </c>
      <c r="U172" s="23">
        <v>19350693</v>
      </c>
      <c r="V172" s="105">
        <v>15.719109605932836</v>
      </c>
      <c r="W172" s="106">
        <v>10.977990226541392</v>
      </c>
      <c r="X172" s="12">
        <v>80048.9146741</v>
      </c>
      <c r="Y172" s="12">
        <v>80234.454365999918</v>
      </c>
      <c r="Z172" s="105">
        <v>0.23178289506522121</v>
      </c>
      <c r="AA172" s="12">
        <v>699536.68756909994</v>
      </c>
      <c r="AB172" s="12">
        <v>740646.8207837001</v>
      </c>
      <c r="AC172" s="105">
        <v>5.8767658573360118</v>
      </c>
      <c r="AD172" s="106">
        <v>15.62567627188966</v>
      </c>
    </row>
    <row r="173" spans="1:30">
      <c r="A173" s="8"/>
      <c r="B173" s="137" t="s">
        <v>87</v>
      </c>
      <c r="C173" s="16">
        <v>2072.4582603999997</v>
      </c>
      <c r="D173" s="11">
        <v>2370.0608180000008</v>
      </c>
      <c r="E173" s="107">
        <v>14.359881850771828</v>
      </c>
      <c r="F173" s="16">
        <v>16671.2672795</v>
      </c>
      <c r="G173" s="11">
        <v>17188.981695300001</v>
      </c>
      <c r="H173" s="107">
        <v>3.105429282131503</v>
      </c>
      <c r="I173" s="108">
        <v>55.134113317918768</v>
      </c>
      <c r="J173" s="103">
        <v>88558</v>
      </c>
      <c r="K173" s="103">
        <v>95223</v>
      </c>
      <c r="L173" s="107">
        <v>7.5261410600962089</v>
      </c>
      <c r="M173" s="103">
        <v>646388</v>
      </c>
      <c r="N173" s="103">
        <v>688173</v>
      </c>
      <c r="O173" s="107">
        <v>6.4643836209830621</v>
      </c>
      <c r="P173" s="108">
        <v>78.790706407806567</v>
      </c>
      <c r="Q173" s="103">
        <v>0</v>
      </c>
      <c r="R173" s="103">
        <v>0</v>
      </c>
      <c r="S173" s="113" t="s">
        <v>57</v>
      </c>
      <c r="T173" s="103">
        <v>0</v>
      </c>
      <c r="U173" s="103">
        <v>0</v>
      </c>
      <c r="V173" s="113" t="s">
        <v>57</v>
      </c>
      <c r="W173" s="113" t="s">
        <v>57</v>
      </c>
      <c r="X173" s="16">
        <v>1772.3851999999997</v>
      </c>
      <c r="Y173" s="16">
        <v>1749.0581000000002</v>
      </c>
      <c r="Z173" s="107">
        <v>-1.3161416604020122</v>
      </c>
      <c r="AA173" s="16">
        <v>13127.781599999998</v>
      </c>
      <c r="AB173" s="16">
        <v>12394.4735</v>
      </c>
      <c r="AC173" s="107">
        <v>-5.5859255001621788</v>
      </c>
      <c r="AD173" s="108">
        <v>44.826022080978099</v>
      </c>
    </row>
    <row r="174" spans="1:30">
      <c r="A174" s="8"/>
      <c r="B174" s="137" t="s">
        <v>88</v>
      </c>
      <c r="C174" s="16">
        <v>2938.5010625</v>
      </c>
      <c r="D174" s="11">
        <v>3005.1321706999988</v>
      </c>
      <c r="E174" s="107">
        <v>2.2675203031341029</v>
      </c>
      <c r="F174" s="16">
        <v>19154.582655600003</v>
      </c>
      <c r="G174" s="11">
        <v>21571.944463299998</v>
      </c>
      <c r="H174" s="107">
        <v>12.620279184173505</v>
      </c>
      <c r="I174" s="108">
        <v>33.957283204957484</v>
      </c>
      <c r="J174" s="103">
        <v>2053881</v>
      </c>
      <c r="K174" s="103">
        <v>1771277</v>
      </c>
      <c r="L174" s="107">
        <v>-13.759511870454034</v>
      </c>
      <c r="M174" s="103">
        <v>12001796</v>
      </c>
      <c r="N174" s="103">
        <v>12202670</v>
      </c>
      <c r="O174" s="107">
        <v>1.6736995029743882</v>
      </c>
      <c r="P174" s="108">
        <v>69.780953476181054</v>
      </c>
      <c r="Q174" s="103">
        <v>0</v>
      </c>
      <c r="R174" s="103">
        <v>0</v>
      </c>
      <c r="S174" s="113" t="s">
        <v>57</v>
      </c>
      <c r="T174" s="103">
        <v>0</v>
      </c>
      <c r="U174" s="103">
        <v>0</v>
      </c>
      <c r="V174" s="113" t="s">
        <v>57</v>
      </c>
      <c r="W174" s="113" t="s">
        <v>57</v>
      </c>
      <c r="X174" s="16">
        <v>67368.15039999997</v>
      </c>
      <c r="Y174" s="16">
        <v>62192.524699999922</v>
      </c>
      <c r="Z174" s="107">
        <v>-7.6826002632841321</v>
      </c>
      <c r="AA174" s="16">
        <v>377218.33600000001</v>
      </c>
      <c r="AB174" s="16">
        <v>414816.92369999998</v>
      </c>
      <c r="AC174" s="107">
        <v>9.9673277016947495</v>
      </c>
      <c r="AD174" s="108">
        <v>28.353867819439159</v>
      </c>
    </row>
    <row r="175" spans="1:30">
      <c r="A175" s="8"/>
      <c r="B175" s="137" t="s">
        <v>89</v>
      </c>
      <c r="C175" s="16">
        <v>6017.7946210850178</v>
      </c>
      <c r="D175" s="11">
        <v>5966.8709845959811</v>
      </c>
      <c r="E175" s="107">
        <v>-0.84621758792849999</v>
      </c>
      <c r="F175" s="16">
        <v>87331.598965713012</v>
      </c>
      <c r="G175" s="11">
        <v>132553.20563465499</v>
      </c>
      <c r="H175" s="107">
        <v>51.781493989015701</v>
      </c>
      <c r="I175" s="108">
        <v>81.185957191273744</v>
      </c>
      <c r="J175" s="103">
        <v>183</v>
      </c>
      <c r="K175" s="103">
        <v>26</v>
      </c>
      <c r="L175" s="107">
        <v>-85.792349726775953</v>
      </c>
      <c r="M175" s="103">
        <v>364</v>
      </c>
      <c r="N175" s="103">
        <v>623</v>
      </c>
      <c r="O175" s="107">
        <v>71.15384615384616</v>
      </c>
      <c r="P175" s="108">
        <v>44.059405940594061</v>
      </c>
      <c r="Q175" s="103">
        <v>12354</v>
      </c>
      <c r="R175" s="103">
        <v>3570</v>
      </c>
      <c r="S175" s="107">
        <v>-71.102476930548804</v>
      </c>
      <c r="T175" s="103">
        <v>38416</v>
      </c>
      <c r="U175" s="103">
        <v>56788</v>
      </c>
      <c r="V175" s="107">
        <v>47.823823406913782</v>
      </c>
      <c r="W175" s="108">
        <v>4.8947856106007014E-2</v>
      </c>
      <c r="X175" s="16">
        <v>163.96659410000021</v>
      </c>
      <c r="Y175" s="16">
        <v>78.079859900000017</v>
      </c>
      <c r="Z175" s="107">
        <v>-52.380629524828358</v>
      </c>
      <c r="AA175" s="16">
        <v>629.8335125000001</v>
      </c>
      <c r="AB175" s="16">
        <v>838.62898369999994</v>
      </c>
      <c r="AC175" s="107">
        <v>33.150898936963088</v>
      </c>
      <c r="AD175" s="108">
        <v>7.5638905702898565E-2</v>
      </c>
    </row>
    <row r="176" spans="1:30">
      <c r="A176" s="8"/>
      <c r="B176" s="137" t="s">
        <v>90</v>
      </c>
      <c r="C176" s="16">
        <v>313.19721724300007</v>
      </c>
      <c r="D176" s="11">
        <v>440.49656920600029</v>
      </c>
      <c r="E176" s="107">
        <v>40.645109520316261</v>
      </c>
      <c r="F176" s="16">
        <v>1908.976032561</v>
      </c>
      <c r="G176" s="11">
        <v>4158.9209828949997</v>
      </c>
      <c r="H176" s="107">
        <v>117.86135142386101</v>
      </c>
      <c r="I176" s="108">
        <v>97.427696368986943</v>
      </c>
      <c r="J176" s="103">
        <v>729</v>
      </c>
      <c r="K176" s="103">
        <v>454</v>
      </c>
      <c r="L176" s="107">
        <v>-37.722908093278463</v>
      </c>
      <c r="M176" s="103">
        <v>5077</v>
      </c>
      <c r="N176" s="103">
        <v>4089</v>
      </c>
      <c r="O176" s="107">
        <v>-19.460311207405947</v>
      </c>
      <c r="P176" s="108">
        <v>95.559710212666516</v>
      </c>
      <c r="Q176" s="103">
        <v>262853</v>
      </c>
      <c r="R176" s="103">
        <v>279675</v>
      </c>
      <c r="S176" s="107">
        <v>6.399774779059018</v>
      </c>
      <c r="T176" s="103">
        <v>1650973</v>
      </c>
      <c r="U176" s="103">
        <v>2259251</v>
      </c>
      <c r="V176" s="107">
        <v>36.843606770068313</v>
      </c>
      <c r="W176" s="108">
        <v>71.534470306360859</v>
      </c>
      <c r="X176" s="16">
        <v>2080.1962056000002</v>
      </c>
      <c r="Y176" s="16">
        <v>1717.0838473000006</v>
      </c>
      <c r="Z176" s="107">
        <v>-17.455678330845988</v>
      </c>
      <c r="AA176" s="16">
        <v>12925.041105799999</v>
      </c>
      <c r="AB176" s="16">
        <v>16370.073100000001</v>
      </c>
      <c r="AC176" s="107">
        <v>26.653934529106248</v>
      </c>
      <c r="AD176" s="108">
        <v>11.892895284293816</v>
      </c>
    </row>
    <row r="177" spans="1:30" ht="15">
      <c r="A177" s="8"/>
      <c r="B177" s="141" t="s">
        <v>91</v>
      </c>
      <c r="C177" s="16">
        <v>92.177529802999814</v>
      </c>
      <c r="D177" s="11">
        <v>75.941329108999994</v>
      </c>
      <c r="E177" s="107">
        <v>-17.614054888105095</v>
      </c>
      <c r="F177" s="16">
        <v>948.58932294899989</v>
      </c>
      <c r="G177" s="11">
        <v>528.72129502000007</v>
      </c>
      <c r="H177" s="107">
        <v>-44.262360725682939</v>
      </c>
      <c r="I177" s="108">
        <v>7.6103491820424543</v>
      </c>
      <c r="J177" s="103">
        <v>4538</v>
      </c>
      <c r="K177" s="103">
        <v>3330</v>
      </c>
      <c r="L177" s="107">
        <v>-26.619656236227414</v>
      </c>
      <c r="M177" s="103">
        <v>19729</v>
      </c>
      <c r="N177" s="103">
        <v>20868</v>
      </c>
      <c r="O177" s="107">
        <v>5.7732272289523037</v>
      </c>
      <c r="P177" s="108">
        <v>87.55926656316872</v>
      </c>
      <c r="Q177" s="103">
        <v>1121003</v>
      </c>
      <c r="R177" s="103">
        <v>2053242</v>
      </c>
      <c r="S177" s="107">
        <v>83.161151219042225</v>
      </c>
      <c r="T177" s="103">
        <v>15032735</v>
      </c>
      <c r="U177" s="103">
        <v>17034654</v>
      </c>
      <c r="V177" s="107">
        <v>13.317064393139372</v>
      </c>
      <c r="W177" s="108">
        <v>29.836950844451028</v>
      </c>
      <c r="X177" s="16">
        <v>8664.2162744000234</v>
      </c>
      <c r="Y177" s="16">
        <v>14497.707858800008</v>
      </c>
      <c r="Z177" s="107">
        <v>67.328554593403652</v>
      </c>
      <c r="AA177" s="16">
        <v>295635.6953508</v>
      </c>
      <c r="AB177" s="16">
        <v>296226.72150000004</v>
      </c>
      <c r="AC177" s="107">
        <v>0.19991704604504329</v>
      </c>
      <c r="AD177" s="108">
        <v>14.789801655657387</v>
      </c>
    </row>
    <row r="178" spans="1:30">
      <c r="A178" s="8"/>
      <c r="B178" s="142"/>
      <c r="C178" s="16"/>
      <c r="D178" s="11"/>
      <c r="E178" s="107"/>
      <c r="F178" s="16"/>
      <c r="G178" s="11"/>
      <c r="H178" s="107"/>
      <c r="I178" s="108"/>
      <c r="J178" s="103"/>
      <c r="K178" s="103"/>
      <c r="L178" s="107"/>
      <c r="M178" s="103"/>
      <c r="N178" s="103"/>
      <c r="O178" s="107"/>
      <c r="P178" s="108"/>
      <c r="Q178" s="103"/>
      <c r="R178" s="103"/>
      <c r="S178" s="107"/>
      <c r="T178" s="103"/>
      <c r="U178" s="103"/>
      <c r="V178" s="107"/>
      <c r="W178" s="108"/>
      <c r="X178" s="16"/>
      <c r="Y178" s="16"/>
      <c r="Z178" s="107"/>
      <c r="AA178" s="16"/>
      <c r="AB178" s="16"/>
      <c r="AC178" s="107"/>
      <c r="AD178" s="108"/>
    </row>
    <row r="179" spans="1:30" s="25" customFormat="1" ht="15">
      <c r="A179" s="22"/>
      <c r="B179" s="136" t="s">
        <v>116</v>
      </c>
      <c r="C179" s="12">
        <v>24466.455223480621</v>
      </c>
      <c r="D179" s="12">
        <v>26838.28976292289</v>
      </c>
      <c r="E179" s="105">
        <v>9.6942303974055175</v>
      </c>
      <c r="F179" s="12">
        <v>205231.85801449855</v>
      </c>
      <c r="G179" s="12">
        <v>269190.60552752146</v>
      </c>
      <c r="H179" s="105">
        <v>31.164141927957679</v>
      </c>
      <c r="I179" s="106">
        <v>100</v>
      </c>
      <c r="J179" s="23">
        <v>2982432</v>
      </c>
      <c r="K179" s="23">
        <v>2754311</v>
      </c>
      <c r="L179" s="105">
        <v>-7.6488248516646813</v>
      </c>
      <c r="M179" s="23">
        <v>17633432</v>
      </c>
      <c r="N179" s="23">
        <v>18390052</v>
      </c>
      <c r="O179" s="105">
        <v>4.2908266524633438</v>
      </c>
      <c r="P179" s="106">
        <v>100</v>
      </c>
      <c r="Q179" s="23">
        <v>19180027</v>
      </c>
      <c r="R179" s="23">
        <v>24889273</v>
      </c>
      <c r="S179" s="105">
        <v>29.766621287863671</v>
      </c>
      <c r="T179" s="23">
        <v>136057021</v>
      </c>
      <c r="U179" s="23">
        <v>176268083.69</v>
      </c>
      <c r="V179" s="105">
        <v>29.55456645636832</v>
      </c>
      <c r="W179" s="106">
        <v>100</v>
      </c>
      <c r="X179" s="12">
        <v>602265.1725062707</v>
      </c>
      <c r="Y179" s="12">
        <v>631761.88300050015</v>
      </c>
      <c r="Z179" s="105">
        <v>4.8976284601484803</v>
      </c>
      <c r="AA179" s="12">
        <v>4031968.7346206601</v>
      </c>
      <c r="AB179" s="12">
        <v>4739934.5020100782</v>
      </c>
      <c r="AC179" s="105">
        <v>17.558810942913368</v>
      </c>
      <c r="AD179" s="106">
        <v>100</v>
      </c>
    </row>
    <row r="180" spans="1:30">
      <c r="A180" s="8"/>
      <c r="B180" s="137" t="s">
        <v>87</v>
      </c>
      <c r="C180" s="11">
        <v>3901.3557340280004</v>
      </c>
      <c r="D180" s="11">
        <v>4553.4427214455973</v>
      </c>
      <c r="E180" s="107">
        <v>16.714368846963414</v>
      </c>
      <c r="F180" s="11">
        <v>28445.084963084733</v>
      </c>
      <c r="G180" s="11">
        <v>31176.672047274093</v>
      </c>
      <c r="H180" s="107">
        <v>9.603019599816065</v>
      </c>
      <c r="I180" s="108">
        <v>100</v>
      </c>
      <c r="J180" s="15">
        <v>117220</v>
      </c>
      <c r="K180" s="15">
        <v>121785</v>
      </c>
      <c r="L180" s="107">
        <v>3.8943866234430984</v>
      </c>
      <c r="M180" s="15">
        <v>831860</v>
      </c>
      <c r="N180" s="15">
        <v>873419</v>
      </c>
      <c r="O180" s="107">
        <v>4.9959127737840507</v>
      </c>
      <c r="P180" s="108">
        <v>100</v>
      </c>
      <c r="Q180" s="15">
        <v>0</v>
      </c>
      <c r="R180" s="15"/>
      <c r="S180" s="113" t="s">
        <v>57</v>
      </c>
      <c r="T180" s="15">
        <v>0</v>
      </c>
      <c r="U180" s="15"/>
      <c r="V180" s="113" t="s">
        <v>57</v>
      </c>
      <c r="W180" s="113" t="s">
        <v>57</v>
      </c>
      <c r="X180" s="11">
        <v>4400.5073614079993</v>
      </c>
      <c r="Y180" s="11">
        <v>4015.3187596059997</v>
      </c>
      <c r="Z180" s="107">
        <v>-8.753277069368508</v>
      </c>
      <c r="AA180" s="11">
        <v>30261.652967832997</v>
      </c>
      <c r="AB180" s="11">
        <v>27650.174886384997</v>
      </c>
      <c r="AC180" s="107">
        <v>-8.6296610572591756</v>
      </c>
      <c r="AD180" s="108">
        <v>100</v>
      </c>
    </row>
    <row r="181" spans="1:30">
      <c r="A181" s="8"/>
      <c r="B181" s="137" t="s">
        <v>88</v>
      </c>
      <c r="C181" s="11">
        <v>9746.2388291569277</v>
      </c>
      <c r="D181" s="11">
        <v>10889.725356562281</v>
      </c>
      <c r="E181" s="107">
        <v>11.732592925842225</v>
      </c>
      <c r="F181" s="11">
        <v>54543.465127170952</v>
      </c>
      <c r="G181" s="11">
        <v>63526.708933389207</v>
      </c>
      <c r="H181" s="107">
        <v>16.469881011911053</v>
      </c>
      <c r="I181" s="108">
        <v>100</v>
      </c>
      <c r="J181" s="15">
        <v>2859458</v>
      </c>
      <c r="K181" s="15">
        <v>2628286</v>
      </c>
      <c r="L181" s="107">
        <v>-8.0844691546439922</v>
      </c>
      <c r="M181" s="15">
        <v>16773235</v>
      </c>
      <c r="N181" s="15">
        <v>17487107</v>
      </c>
      <c r="O181" s="107">
        <v>4.2560185915239375</v>
      </c>
      <c r="P181" s="108">
        <v>100</v>
      </c>
      <c r="Q181" s="15">
        <v>0</v>
      </c>
      <c r="R181" s="15"/>
      <c r="S181" s="113" t="s">
        <v>57</v>
      </c>
      <c r="T181" s="15">
        <v>0</v>
      </c>
      <c r="U181" s="15"/>
      <c r="V181" s="113" t="s">
        <v>57</v>
      </c>
      <c r="W181" s="113" t="s">
        <v>57</v>
      </c>
      <c r="X181" s="11">
        <v>255244.67197588691</v>
      </c>
      <c r="Y181" s="11">
        <v>240364.81965732187</v>
      </c>
      <c r="Z181" s="107">
        <v>-5.8296426731958375</v>
      </c>
      <c r="AA181" s="11">
        <v>1370790.3179053867</v>
      </c>
      <c r="AB181" s="11">
        <v>1462999.4268916114</v>
      </c>
      <c r="AC181" s="107">
        <v>6.7267114292960093</v>
      </c>
      <c r="AD181" s="108">
        <v>100</v>
      </c>
    </row>
    <row r="182" spans="1:30">
      <c r="A182" s="8"/>
      <c r="B182" s="137" t="s">
        <v>89</v>
      </c>
      <c r="C182" s="11">
        <v>9825.5780867517005</v>
      </c>
      <c r="D182" s="11">
        <v>10212.012035081365</v>
      </c>
      <c r="E182" s="107">
        <v>3.9329385499537364</v>
      </c>
      <c r="F182" s="11">
        <v>114403.46500999639</v>
      </c>
      <c r="G182" s="11">
        <v>163271.10034850021</v>
      </c>
      <c r="H182" s="107">
        <v>42.715170676197481</v>
      </c>
      <c r="I182" s="108">
        <v>100</v>
      </c>
      <c r="J182" s="15">
        <v>275</v>
      </c>
      <c r="K182" s="15">
        <v>124</v>
      </c>
      <c r="L182" s="107">
        <v>-54.909090909090907</v>
      </c>
      <c r="M182" s="15">
        <v>1126</v>
      </c>
      <c r="N182" s="15">
        <v>1414</v>
      </c>
      <c r="O182" s="107">
        <v>25.577264653641208</v>
      </c>
      <c r="P182" s="108">
        <v>100</v>
      </c>
      <c r="Q182" s="15">
        <v>13399430</v>
      </c>
      <c r="R182" s="15">
        <v>16448106</v>
      </c>
      <c r="S182" s="107">
        <v>22.752281253754823</v>
      </c>
      <c r="T182" s="15">
        <v>83993811</v>
      </c>
      <c r="U182" s="15">
        <v>116017338.69</v>
      </c>
      <c r="V182" s="107">
        <v>38.126056323364111</v>
      </c>
      <c r="W182" s="108">
        <v>100</v>
      </c>
      <c r="X182" s="11">
        <v>135037.844733178</v>
      </c>
      <c r="Y182" s="11">
        <v>151491.38845812797</v>
      </c>
      <c r="Z182" s="107">
        <v>12.18439449878707</v>
      </c>
      <c r="AA182" s="11">
        <v>913535.99641899043</v>
      </c>
      <c r="AB182" s="11">
        <v>1108727.0180693038</v>
      </c>
      <c r="AC182" s="107">
        <v>21.366538638373441</v>
      </c>
      <c r="AD182" s="108">
        <v>100</v>
      </c>
    </row>
    <row r="183" spans="1:30">
      <c r="A183" s="8"/>
      <c r="B183" s="137" t="s">
        <v>90</v>
      </c>
      <c r="C183" s="11">
        <v>427.36429680100008</v>
      </c>
      <c r="D183" s="11">
        <v>449.78719276400028</v>
      </c>
      <c r="E183" s="107">
        <v>5.2467873734059971</v>
      </c>
      <c r="F183" s="11">
        <v>2184.8586731816599</v>
      </c>
      <c r="G183" s="11">
        <v>4268.7255656173575</v>
      </c>
      <c r="H183" s="107">
        <v>95.377651562290993</v>
      </c>
      <c r="I183" s="108">
        <v>100</v>
      </c>
      <c r="J183" s="15">
        <v>742</v>
      </c>
      <c r="K183" s="15">
        <v>472</v>
      </c>
      <c r="L183" s="107">
        <v>-36.388140161725069</v>
      </c>
      <c r="M183" s="15">
        <v>5230</v>
      </c>
      <c r="N183" s="15">
        <v>4279</v>
      </c>
      <c r="O183" s="107">
        <v>-18.18355640535373</v>
      </c>
      <c r="P183" s="108">
        <v>100</v>
      </c>
      <c r="Q183" s="15">
        <v>347626</v>
      </c>
      <c r="R183" s="15">
        <v>334594</v>
      </c>
      <c r="S183" s="107">
        <v>-3.7488565297187209</v>
      </c>
      <c r="T183" s="15">
        <v>2961688</v>
      </c>
      <c r="U183" s="15">
        <v>3158269</v>
      </c>
      <c r="V183" s="107">
        <v>6.637464851125439</v>
      </c>
      <c r="W183" s="108">
        <v>100</v>
      </c>
      <c r="X183" s="11">
        <v>12558.026428100002</v>
      </c>
      <c r="Y183" s="11">
        <v>8039.2984564000008</v>
      </c>
      <c r="Z183" s="107">
        <v>-35.982787562772103</v>
      </c>
      <c r="AA183" s="11">
        <v>181178.52631139994</v>
      </c>
      <c r="AB183" s="11">
        <v>137645.8188580783</v>
      </c>
      <c r="AC183" s="107">
        <v>-24.027520446048861</v>
      </c>
      <c r="AD183" s="108">
        <v>100</v>
      </c>
    </row>
    <row r="184" spans="1:30" ht="15">
      <c r="A184" s="8"/>
      <c r="B184" s="141" t="s">
        <v>91</v>
      </c>
      <c r="C184" s="11">
        <v>565.91827674299407</v>
      </c>
      <c r="D184" s="11">
        <v>733.32245706964693</v>
      </c>
      <c r="E184" s="107">
        <v>29.580981425464326</v>
      </c>
      <c r="F184" s="11">
        <v>5654.984241064838</v>
      </c>
      <c r="G184" s="11">
        <v>6947.3986327405628</v>
      </c>
      <c r="H184" s="107">
        <v>22.854429589574988</v>
      </c>
      <c r="I184" s="108">
        <v>100</v>
      </c>
      <c r="J184" s="15">
        <v>4737</v>
      </c>
      <c r="K184" s="15">
        <v>3644</v>
      </c>
      <c r="L184" s="107">
        <v>-23.073675321933713</v>
      </c>
      <c r="M184" s="15">
        <v>21981</v>
      </c>
      <c r="N184" s="15">
        <v>23833</v>
      </c>
      <c r="O184" s="107">
        <v>8.425458350393523</v>
      </c>
      <c r="P184" s="108">
        <v>100</v>
      </c>
      <c r="Q184" s="15">
        <v>5432971</v>
      </c>
      <c r="R184" s="15">
        <v>8106573</v>
      </c>
      <c r="S184" s="107">
        <v>49.210680491392282</v>
      </c>
      <c r="T184" s="15">
        <v>49101522</v>
      </c>
      <c r="U184" s="15">
        <v>57092476</v>
      </c>
      <c r="V184" s="107">
        <v>16.274350925415305</v>
      </c>
      <c r="W184" s="108">
        <v>100</v>
      </c>
      <c r="X184" s="11">
        <v>195024.1220076977</v>
      </c>
      <c r="Y184" s="11">
        <v>227851.05766904436</v>
      </c>
      <c r="Z184" s="107">
        <v>16.832243787797161</v>
      </c>
      <c r="AA184" s="11">
        <v>1536202.2410170501</v>
      </c>
      <c r="AB184" s="11">
        <v>2002912.0633047</v>
      </c>
      <c r="AC184" s="107">
        <v>30.380753902472009</v>
      </c>
      <c r="AD184" s="108">
        <v>100</v>
      </c>
    </row>
    <row r="185" spans="1:30">
      <c r="A185" s="34" t="s">
        <v>117</v>
      </c>
      <c r="N185" s="27"/>
      <c r="O185" s="27"/>
      <c r="P185" s="27"/>
      <c r="Q185" s="27"/>
    </row>
    <row r="186" spans="1:30">
      <c r="A186" s="34" t="s">
        <v>118</v>
      </c>
    </row>
    <row r="187" spans="1:30" hidden="1">
      <c r="AB187" s="24">
        <f>(AB180+AB181)*10000000/(N180+N181)</f>
        <v>811877.39489489375</v>
      </c>
    </row>
    <row r="188" spans="1:30" hidden="1">
      <c r="G188" s="24">
        <f>(G180+G181)*10000000/(N180+N181)</f>
        <v>51579.884465544885</v>
      </c>
      <c r="AB188" s="24">
        <f>(AB182+AB183+AB184)*10000000/(U182+U183+U184)</f>
        <v>184337.67657828235</v>
      </c>
    </row>
    <row r="189" spans="1:30" hidden="1"/>
    <row r="190" spans="1:30" hidden="1"/>
    <row r="191" spans="1:30" ht="15">
      <c r="A191" s="24">
        <v>3</v>
      </c>
      <c r="B191" s="41" t="s">
        <v>119</v>
      </c>
    </row>
  </sheetData>
  <mergeCells count="8">
    <mergeCell ref="A1:N1"/>
    <mergeCell ref="Y1:AD1"/>
    <mergeCell ref="A2:A3"/>
    <mergeCell ref="B2:B3"/>
    <mergeCell ref="C2:I2"/>
    <mergeCell ref="J2:P2"/>
    <mergeCell ref="Q2:W2"/>
    <mergeCell ref="X2:A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FYP as at 31st March, 2018_TEMP</vt:lpstr>
      <vt:lpstr>Authority Vs Life Council</vt:lpstr>
      <vt:lpstr>Sheet1</vt:lpstr>
      <vt:lpstr>Sheet2</vt:lpstr>
      <vt:lpstr>Sheet3</vt:lpstr>
      <vt:lpstr>हिंदी संस्करण</vt:lpstr>
      <vt:lpstr>'FYP as at 31st March, 2018_TEMP'!Print_Area</vt:lpstr>
      <vt:lpstr>'FYP as at 31st March, 2018_TEMP'!Print_Titles</vt:lpstr>
      <vt:lpstr>Sheet3!Print_Titles</vt:lpstr>
    </vt:vector>
  </TitlesOfParts>
  <Company>IRDA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IRDA</dc:creator>
  <cp:lastModifiedBy>Roshith M A</cp:lastModifiedBy>
  <cp:lastPrinted>2022-11-07T05:41:25Z</cp:lastPrinted>
  <dcterms:created xsi:type="dcterms:W3CDTF">2002-04-18T04:47:59Z</dcterms:created>
  <dcterms:modified xsi:type="dcterms:W3CDTF">2023-02-02T07:25:43Z</dcterms:modified>
</cp:coreProperties>
</file>