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IRDAI\Data\NB Data\Aug 2023\"/>
    </mc:Choice>
  </mc:AlternateContent>
  <bookViews>
    <workbookView xWindow="0" yWindow="0" windowWidth="11496" windowHeight="8052" tabRatio="695" firstSheet="2" activeTab="3"/>
  </bookViews>
  <sheets>
    <sheet name="FYP as at 31st March, 2018_TEMP" sheetId="40" state="hidden" r:id="rId1"/>
    <sheet name="Authority Vs Life Council" sheetId="30" state="hidden" r:id="rId2"/>
    <sheet name="as at 31st Aug 2023" sheetId="41" r:id="rId3"/>
    <sheet name="हिंदी संस्करण" sheetId="45" r:id="rId4"/>
  </sheets>
  <definedNames>
    <definedName name="_xlnm.Print_Area" localSheetId="0">'FYP as at 31st March, 2018_TEMP'!$A$1:$J$31</definedName>
    <definedName name="_xlnm.Print_Titles" localSheetId="2">'as at 31st Aug 2023'!$A:$B,'as at 31st Aug 2023'!$1:$3</definedName>
    <definedName name="_xlnm.Print_Titles" localSheetId="0">'FYP as at 31st March, 2018_TEMP'!$A:$B,'FYP as at 31st March, 2018_TEMP'!$1:$3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5" l="1"/>
  <c r="E11" i="45"/>
  <c r="F11" i="45"/>
  <c r="G11" i="45"/>
  <c r="H11" i="45"/>
  <c r="I11" i="45"/>
  <c r="J11" i="45"/>
  <c r="K11" i="45"/>
  <c r="L11" i="45"/>
  <c r="M11" i="45"/>
  <c r="N11" i="45"/>
  <c r="O11" i="45"/>
  <c r="P11" i="45"/>
  <c r="Q11" i="45"/>
  <c r="R11" i="45"/>
  <c r="S11" i="45"/>
  <c r="T11" i="45"/>
  <c r="U11" i="45"/>
  <c r="V11" i="45"/>
  <c r="W11" i="45"/>
  <c r="X11" i="45"/>
  <c r="Y11" i="45"/>
  <c r="Z11" i="45"/>
  <c r="AA11" i="45"/>
  <c r="AB11" i="45"/>
  <c r="AC11" i="45"/>
  <c r="AD11" i="45"/>
  <c r="D12" i="45"/>
  <c r="E12" i="45"/>
  <c r="F12" i="45"/>
  <c r="G12" i="45"/>
  <c r="H12" i="45"/>
  <c r="I12" i="45"/>
  <c r="J12" i="45"/>
  <c r="K12" i="45"/>
  <c r="L12" i="45"/>
  <c r="M12" i="45"/>
  <c r="N12" i="45"/>
  <c r="O12" i="45"/>
  <c r="P12" i="45"/>
  <c r="Q12" i="45"/>
  <c r="R12" i="45"/>
  <c r="S12" i="45"/>
  <c r="T12" i="45"/>
  <c r="U12" i="45"/>
  <c r="V12" i="45"/>
  <c r="W12" i="45"/>
  <c r="X12" i="45"/>
  <c r="Y12" i="45"/>
  <c r="Z12" i="45"/>
  <c r="AA12" i="45"/>
  <c r="AB12" i="45"/>
  <c r="AC12" i="45"/>
  <c r="AD12" i="45"/>
  <c r="D13" i="45"/>
  <c r="E13" i="45"/>
  <c r="F13" i="45"/>
  <c r="G13" i="45"/>
  <c r="H13" i="45"/>
  <c r="I13" i="45"/>
  <c r="J13" i="45"/>
  <c r="K13" i="45"/>
  <c r="L13" i="45"/>
  <c r="M13" i="45"/>
  <c r="N13" i="45"/>
  <c r="O13" i="45"/>
  <c r="P13" i="45"/>
  <c r="Q13" i="45"/>
  <c r="R13" i="45"/>
  <c r="S13" i="45"/>
  <c r="T13" i="45"/>
  <c r="U13" i="45"/>
  <c r="V13" i="45"/>
  <c r="W13" i="45"/>
  <c r="X13" i="45"/>
  <c r="Y13" i="45"/>
  <c r="Z13" i="45"/>
  <c r="AA13" i="45"/>
  <c r="AB13" i="45"/>
  <c r="AC13" i="45"/>
  <c r="AD13" i="45"/>
  <c r="D14" i="45"/>
  <c r="E14" i="45"/>
  <c r="F14" i="45"/>
  <c r="G14" i="45"/>
  <c r="H14" i="45"/>
  <c r="I14" i="45"/>
  <c r="J14" i="45"/>
  <c r="K14" i="45"/>
  <c r="L14" i="45"/>
  <c r="M14" i="45"/>
  <c r="N14" i="45"/>
  <c r="O14" i="45"/>
  <c r="P14" i="45"/>
  <c r="Q14" i="45"/>
  <c r="R14" i="45"/>
  <c r="S14" i="45"/>
  <c r="T14" i="45"/>
  <c r="U14" i="45"/>
  <c r="V14" i="45"/>
  <c r="W14" i="45"/>
  <c r="X14" i="45"/>
  <c r="Y14" i="45"/>
  <c r="Z14" i="45"/>
  <c r="AA14" i="45"/>
  <c r="AB14" i="45"/>
  <c r="AC14" i="45"/>
  <c r="AD14" i="45"/>
  <c r="D15" i="45"/>
  <c r="E15" i="45"/>
  <c r="F15" i="45"/>
  <c r="G15" i="45"/>
  <c r="H15" i="45"/>
  <c r="I15" i="45"/>
  <c r="J15" i="45"/>
  <c r="K15" i="45"/>
  <c r="L15" i="45"/>
  <c r="M15" i="45"/>
  <c r="N15" i="45"/>
  <c r="O15" i="45"/>
  <c r="P15" i="45"/>
  <c r="Q15" i="45"/>
  <c r="R15" i="45"/>
  <c r="S15" i="45"/>
  <c r="T15" i="45"/>
  <c r="U15" i="45"/>
  <c r="V15" i="45"/>
  <c r="W15" i="45"/>
  <c r="X15" i="45"/>
  <c r="Y15" i="45"/>
  <c r="Z15" i="45"/>
  <c r="AA15" i="45"/>
  <c r="AB15" i="45"/>
  <c r="AC15" i="45"/>
  <c r="AD15" i="45"/>
  <c r="D16" i="45"/>
  <c r="E16" i="45"/>
  <c r="F16" i="45"/>
  <c r="G16" i="45"/>
  <c r="H16" i="45"/>
  <c r="I16" i="45"/>
  <c r="J16" i="45"/>
  <c r="K16" i="45"/>
  <c r="L16" i="45"/>
  <c r="M16" i="45"/>
  <c r="N16" i="45"/>
  <c r="O16" i="45"/>
  <c r="P16" i="45"/>
  <c r="Q16" i="45"/>
  <c r="R16" i="45"/>
  <c r="S16" i="45"/>
  <c r="T16" i="45"/>
  <c r="U16" i="45"/>
  <c r="V16" i="45"/>
  <c r="W16" i="45"/>
  <c r="X16" i="45"/>
  <c r="Y16" i="45"/>
  <c r="Z16" i="45"/>
  <c r="AA16" i="45"/>
  <c r="AB16" i="45"/>
  <c r="AC16" i="45"/>
  <c r="AD16" i="45"/>
  <c r="C12" i="45"/>
  <c r="C13" i="45"/>
  <c r="C14" i="45"/>
  <c r="C15" i="45"/>
  <c r="C16" i="45"/>
  <c r="C11" i="45"/>
  <c r="F88" i="45" l="1"/>
  <c r="J88" i="45"/>
  <c r="M88" i="45"/>
  <c r="Q88" i="45"/>
  <c r="T88" i="45"/>
  <c r="X88" i="45"/>
  <c r="AA88" i="45"/>
  <c r="F89" i="45"/>
  <c r="J89" i="45"/>
  <c r="M89" i="45"/>
  <c r="Q89" i="45"/>
  <c r="R89" i="45"/>
  <c r="T89" i="45"/>
  <c r="U89" i="45"/>
  <c r="X89" i="45"/>
  <c r="AA89" i="45"/>
  <c r="F90" i="45"/>
  <c r="J90" i="45"/>
  <c r="M90" i="45"/>
  <c r="Q90" i="45"/>
  <c r="R90" i="45"/>
  <c r="T90" i="45"/>
  <c r="U90" i="45"/>
  <c r="X90" i="45"/>
  <c r="AA90" i="45"/>
  <c r="F91" i="45"/>
  <c r="J91" i="45"/>
  <c r="M91" i="45"/>
  <c r="Q91" i="45"/>
  <c r="T91" i="45"/>
  <c r="X91" i="45"/>
  <c r="AA91" i="45"/>
  <c r="F92" i="45"/>
  <c r="J92" i="45"/>
  <c r="M92" i="45"/>
  <c r="Q92" i="45"/>
  <c r="T92" i="45"/>
  <c r="X92" i="45"/>
  <c r="AA92" i="45"/>
  <c r="F93" i="45"/>
  <c r="J93" i="45"/>
  <c r="M93" i="45"/>
  <c r="Q93" i="45"/>
  <c r="T93" i="45"/>
  <c r="X93" i="45"/>
  <c r="AA93" i="45"/>
  <c r="C89" i="45"/>
  <c r="C90" i="45"/>
  <c r="C91" i="45"/>
  <c r="C92" i="45"/>
  <c r="C93" i="45"/>
  <c r="C88" i="45"/>
  <c r="V89" i="45" l="1"/>
  <c r="V90" i="45"/>
  <c r="S89" i="45"/>
  <c r="S90" i="45"/>
  <c r="AB93" i="45"/>
  <c r="Y93" i="45"/>
  <c r="U93" i="45"/>
  <c r="N93" i="45"/>
  <c r="G93" i="45"/>
  <c r="AB92" i="45"/>
  <c r="U92" i="45"/>
  <c r="N92" i="45"/>
  <c r="Y91" i="45"/>
  <c r="U88" i="45"/>
  <c r="K91" i="45"/>
  <c r="D91" i="45"/>
  <c r="AB90" i="45"/>
  <c r="Y90" i="45"/>
  <c r="N90" i="45"/>
  <c r="AB89" i="45"/>
  <c r="N89" i="45"/>
  <c r="O92" i="45" l="1"/>
  <c r="Z93" i="45"/>
  <c r="L91" i="45"/>
  <c r="O93" i="45"/>
  <c r="Z90" i="45"/>
  <c r="H91" i="45"/>
  <c r="G91" i="45"/>
  <c r="H90" i="45"/>
  <c r="G90" i="45"/>
  <c r="O91" i="45"/>
  <c r="N91" i="45"/>
  <c r="O90" i="45"/>
  <c r="Z89" i="45"/>
  <c r="Y89" i="45"/>
  <c r="E93" i="45"/>
  <c r="D93" i="45"/>
  <c r="H92" i="45"/>
  <c r="G92" i="45"/>
  <c r="E90" i="45"/>
  <c r="D90" i="45"/>
  <c r="L92" i="45"/>
  <c r="K92" i="45"/>
  <c r="L93" i="45"/>
  <c r="K93" i="45"/>
  <c r="E89" i="45"/>
  <c r="D89" i="45"/>
  <c r="K90" i="45"/>
  <c r="S91" i="45"/>
  <c r="R91" i="45"/>
  <c r="S92" i="45"/>
  <c r="R92" i="45"/>
  <c r="S93" i="45"/>
  <c r="R93" i="45"/>
  <c r="O89" i="45"/>
  <c r="H89" i="45"/>
  <c r="G89" i="45"/>
  <c r="V91" i="45"/>
  <c r="U91" i="45"/>
  <c r="L89" i="45"/>
  <c r="K89" i="45"/>
  <c r="Z92" i="45"/>
  <c r="Y92" i="45"/>
  <c r="Z91" i="45"/>
  <c r="AC91" i="45"/>
  <c r="AB91" i="45"/>
  <c r="E92" i="45"/>
  <c r="D92" i="45"/>
  <c r="AC93" i="45"/>
  <c r="AC90" i="45"/>
  <c r="AC89" i="45"/>
  <c r="V93" i="45"/>
  <c r="V92" i="45"/>
  <c r="L90" i="45"/>
  <c r="N88" i="45"/>
  <c r="AB88" i="45"/>
  <c r="V88" i="45"/>
  <c r="AC92" i="45"/>
  <c r="H93" i="45"/>
  <c r="E91" i="45"/>
  <c r="G88" i="45"/>
  <c r="L88" i="45" l="1"/>
  <c r="K88" i="45"/>
  <c r="Z88" i="45"/>
  <c r="Y88" i="45"/>
  <c r="E88" i="45"/>
  <c r="D88" i="45"/>
  <c r="S88" i="45"/>
  <c r="R88" i="45"/>
  <c r="AC88" i="45"/>
  <c r="O88" i="45"/>
  <c r="H88" i="45"/>
  <c r="Y81" i="45" l="1"/>
  <c r="Y74" i="45"/>
  <c r="Y67" i="45"/>
  <c r="Y155" i="45"/>
  <c r="Y153" i="45"/>
  <c r="Y152" i="45"/>
  <c r="C18" i="45"/>
  <c r="F18" i="45"/>
  <c r="J18" i="45"/>
  <c r="M18" i="45"/>
  <c r="Q18" i="45"/>
  <c r="T18" i="45"/>
  <c r="X18" i="45"/>
  <c r="AA18" i="45"/>
  <c r="C19" i="45"/>
  <c r="F19" i="45"/>
  <c r="J19" i="45"/>
  <c r="M19" i="45"/>
  <c r="Q19" i="45"/>
  <c r="R19" i="45"/>
  <c r="T19" i="45"/>
  <c r="U19" i="45"/>
  <c r="X19" i="45"/>
  <c r="AA19" i="45"/>
  <c r="C20" i="45"/>
  <c r="F20" i="45"/>
  <c r="J20" i="45"/>
  <c r="M20" i="45"/>
  <c r="Q20" i="45"/>
  <c r="R20" i="45"/>
  <c r="T20" i="45"/>
  <c r="U20" i="45"/>
  <c r="X20" i="45"/>
  <c r="AA20" i="45"/>
  <c r="C21" i="45"/>
  <c r="F21" i="45"/>
  <c r="J21" i="45"/>
  <c r="M21" i="45"/>
  <c r="Q21" i="45"/>
  <c r="T21" i="45"/>
  <c r="X21" i="45"/>
  <c r="AA21" i="45"/>
  <c r="C22" i="45"/>
  <c r="F22" i="45"/>
  <c r="J22" i="45"/>
  <c r="M22" i="45"/>
  <c r="Q22" i="45"/>
  <c r="T22" i="45"/>
  <c r="X22" i="45"/>
  <c r="AA22" i="45"/>
  <c r="C23" i="45"/>
  <c r="F23" i="45"/>
  <c r="J23" i="45"/>
  <c r="M23" i="45"/>
  <c r="Q23" i="45"/>
  <c r="T23" i="45"/>
  <c r="X23" i="45"/>
  <c r="AA23" i="45"/>
  <c r="C25" i="45"/>
  <c r="F25" i="45"/>
  <c r="J25" i="45"/>
  <c r="M25" i="45"/>
  <c r="Q25" i="45"/>
  <c r="T25" i="45"/>
  <c r="X25" i="45"/>
  <c r="AA25" i="45"/>
  <c r="C26" i="45"/>
  <c r="F26" i="45"/>
  <c r="J26" i="45"/>
  <c r="M26" i="45"/>
  <c r="Q26" i="45"/>
  <c r="R26" i="45"/>
  <c r="T26" i="45"/>
  <c r="U26" i="45"/>
  <c r="X26" i="45"/>
  <c r="AA26" i="45"/>
  <c r="C27" i="45"/>
  <c r="F27" i="45"/>
  <c r="J27" i="45"/>
  <c r="M27" i="45"/>
  <c r="Q27" i="45"/>
  <c r="R27" i="45"/>
  <c r="T27" i="45"/>
  <c r="U27" i="45"/>
  <c r="X27" i="45"/>
  <c r="AA27" i="45"/>
  <c r="C28" i="45"/>
  <c r="F28" i="45"/>
  <c r="J28" i="45"/>
  <c r="M28" i="45"/>
  <c r="Q28" i="45"/>
  <c r="T28" i="45"/>
  <c r="X28" i="45"/>
  <c r="AA28" i="45"/>
  <c r="C29" i="45"/>
  <c r="F29" i="45"/>
  <c r="J29" i="45"/>
  <c r="M29" i="45"/>
  <c r="Q29" i="45"/>
  <c r="T29" i="45"/>
  <c r="X29" i="45"/>
  <c r="AA29" i="45"/>
  <c r="C30" i="45"/>
  <c r="F30" i="45"/>
  <c r="J30" i="45"/>
  <c r="M30" i="45"/>
  <c r="Q30" i="45"/>
  <c r="T30" i="45"/>
  <c r="X30" i="45"/>
  <c r="AA30" i="45"/>
  <c r="C32" i="45"/>
  <c r="F32" i="45"/>
  <c r="J32" i="45"/>
  <c r="M32" i="45"/>
  <c r="Q32" i="45"/>
  <c r="T32" i="45"/>
  <c r="X32" i="45"/>
  <c r="AA32" i="45"/>
  <c r="C33" i="45"/>
  <c r="F33" i="45"/>
  <c r="J33" i="45"/>
  <c r="M33" i="45"/>
  <c r="Q33" i="45"/>
  <c r="R33" i="45"/>
  <c r="T33" i="45"/>
  <c r="U33" i="45"/>
  <c r="X33" i="45"/>
  <c r="AA33" i="45"/>
  <c r="C34" i="45"/>
  <c r="F34" i="45"/>
  <c r="J34" i="45"/>
  <c r="M34" i="45"/>
  <c r="Q34" i="45"/>
  <c r="R34" i="45"/>
  <c r="T34" i="45"/>
  <c r="U34" i="45"/>
  <c r="X34" i="45"/>
  <c r="AA34" i="45"/>
  <c r="C35" i="45"/>
  <c r="F35" i="45"/>
  <c r="J35" i="45"/>
  <c r="M35" i="45"/>
  <c r="Q35" i="45"/>
  <c r="T35" i="45"/>
  <c r="X35" i="45"/>
  <c r="AA35" i="45"/>
  <c r="C36" i="45"/>
  <c r="F36" i="45"/>
  <c r="J36" i="45"/>
  <c r="M36" i="45"/>
  <c r="Q36" i="45"/>
  <c r="T36" i="45"/>
  <c r="X36" i="45"/>
  <c r="AA36" i="45"/>
  <c r="C37" i="45"/>
  <c r="F37" i="45"/>
  <c r="J37" i="45"/>
  <c r="M37" i="45"/>
  <c r="Q37" i="45"/>
  <c r="T37" i="45"/>
  <c r="X37" i="45"/>
  <c r="AA37" i="45"/>
  <c r="C39" i="45"/>
  <c r="F39" i="45"/>
  <c r="J39" i="45"/>
  <c r="M39" i="45"/>
  <c r="Q39" i="45"/>
  <c r="T39" i="45"/>
  <c r="X39" i="45"/>
  <c r="AA39" i="45"/>
  <c r="C40" i="45"/>
  <c r="F40" i="45"/>
  <c r="J40" i="45"/>
  <c r="M40" i="45"/>
  <c r="Q40" i="45"/>
  <c r="R40" i="45"/>
  <c r="T40" i="45"/>
  <c r="U40" i="45"/>
  <c r="X40" i="45"/>
  <c r="AA40" i="45"/>
  <c r="C41" i="45"/>
  <c r="F41" i="45"/>
  <c r="J41" i="45"/>
  <c r="M41" i="45"/>
  <c r="Q41" i="45"/>
  <c r="R41" i="45"/>
  <c r="T41" i="45"/>
  <c r="U41" i="45"/>
  <c r="X41" i="45"/>
  <c r="AA41" i="45"/>
  <c r="C42" i="45"/>
  <c r="F42" i="45"/>
  <c r="J42" i="45"/>
  <c r="M42" i="45"/>
  <c r="Q42" i="45"/>
  <c r="T42" i="45"/>
  <c r="X42" i="45"/>
  <c r="AA42" i="45"/>
  <c r="C43" i="45"/>
  <c r="F43" i="45"/>
  <c r="J43" i="45"/>
  <c r="M43" i="45"/>
  <c r="Q43" i="45"/>
  <c r="T43" i="45"/>
  <c r="X43" i="45"/>
  <c r="AA43" i="45"/>
  <c r="C44" i="45"/>
  <c r="F44" i="45"/>
  <c r="J44" i="45"/>
  <c r="M44" i="45"/>
  <c r="Q44" i="45"/>
  <c r="T44" i="45"/>
  <c r="X44" i="45"/>
  <c r="AA44" i="45"/>
  <c r="C46" i="45"/>
  <c r="F46" i="45"/>
  <c r="J46" i="45"/>
  <c r="M46" i="45"/>
  <c r="Q46" i="45"/>
  <c r="T46" i="45"/>
  <c r="X46" i="45"/>
  <c r="AA46" i="45"/>
  <c r="C47" i="45"/>
  <c r="F47" i="45"/>
  <c r="J47" i="45"/>
  <c r="M47" i="45"/>
  <c r="Q47" i="45"/>
  <c r="R47" i="45"/>
  <c r="T47" i="45"/>
  <c r="U47" i="45"/>
  <c r="X47" i="45"/>
  <c r="AA47" i="45"/>
  <c r="C48" i="45"/>
  <c r="F48" i="45"/>
  <c r="J48" i="45"/>
  <c r="M48" i="45"/>
  <c r="Q48" i="45"/>
  <c r="R48" i="45"/>
  <c r="T48" i="45"/>
  <c r="U48" i="45"/>
  <c r="X48" i="45"/>
  <c r="AA48" i="45"/>
  <c r="C49" i="45"/>
  <c r="F49" i="45"/>
  <c r="J49" i="45"/>
  <c r="M49" i="45"/>
  <c r="Q49" i="45"/>
  <c r="T49" i="45"/>
  <c r="X49" i="45"/>
  <c r="AA49" i="45"/>
  <c r="C50" i="45"/>
  <c r="F50" i="45"/>
  <c r="J50" i="45"/>
  <c r="M50" i="45"/>
  <c r="Q50" i="45"/>
  <c r="T50" i="45"/>
  <c r="X50" i="45"/>
  <c r="AA50" i="45"/>
  <c r="C51" i="45"/>
  <c r="F51" i="45"/>
  <c r="J51" i="45"/>
  <c r="M51" i="45"/>
  <c r="Q51" i="45"/>
  <c r="T51" i="45"/>
  <c r="X51" i="45"/>
  <c r="AA51" i="45"/>
  <c r="C53" i="45"/>
  <c r="F53" i="45"/>
  <c r="J53" i="45"/>
  <c r="M53" i="45"/>
  <c r="Q53" i="45"/>
  <c r="T53" i="45"/>
  <c r="X53" i="45"/>
  <c r="AA53" i="45"/>
  <c r="C54" i="45"/>
  <c r="F54" i="45"/>
  <c r="J54" i="45"/>
  <c r="M54" i="45"/>
  <c r="Q54" i="45"/>
  <c r="R54" i="45"/>
  <c r="T54" i="45"/>
  <c r="U54" i="45"/>
  <c r="X54" i="45"/>
  <c r="AA54" i="45"/>
  <c r="C55" i="45"/>
  <c r="F55" i="45"/>
  <c r="J55" i="45"/>
  <c r="M55" i="45"/>
  <c r="Q55" i="45"/>
  <c r="R55" i="45"/>
  <c r="T55" i="45"/>
  <c r="U55" i="45"/>
  <c r="X55" i="45"/>
  <c r="AA55" i="45"/>
  <c r="C56" i="45"/>
  <c r="F56" i="45"/>
  <c r="J56" i="45"/>
  <c r="M56" i="45"/>
  <c r="Q56" i="45"/>
  <c r="T56" i="45"/>
  <c r="X56" i="45"/>
  <c r="AA56" i="45"/>
  <c r="C57" i="45"/>
  <c r="F57" i="45"/>
  <c r="J57" i="45"/>
  <c r="M57" i="45"/>
  <c r="Q57" i="45"/>
  <c r="T57" i="45"/>
  <c r="X57" i="45"/>
  <c r="AA57" i="45"/>
  <c r="C58" i="45"/>
  <c r="F58" i="45"/>
  <c r="J58" i="45"/>
  <c r="M58" i="45"/>
  <c r="Q58" i="45"/>
  <c r="T58" i="45"/>
  <c r="X58" i="45"/>
  <c r="AA58" i="45"/>
  <c r="C67" i="45"/>
  <c r="F67" i="45"/>
  <c r="J67" i="45"/>
  <c r="M67" i="45"/>
  <c r="Q67" i="45"/>
  <c r="T67" i="45"/>
  <c r="X67" i="45"/>
  <c r="AA67" i="45"/>
  <c r="C68" i="45"/>
  <c r="D68" i="45"/>
  <c r="F68" i="45"/>
  <c r="G68" i="45"/>
  <c r="J68" i="45"/>
  <c r="K68" i="45"/>
  <c r="M68" i="45"/>
  <c r="N68" i="45"/>
  <c r="Q68" i="45"/>
  <c r="R68" i="45"/>
  <c r="T68" i="45"/>
  <c r="U68" i="45"/>
  <c r="X68" i="45"/>
  <c r="Y68" i="45"/>
  <c r="AA68" i="45"/>
  <c r="AB68" i="45"/>
  <c r="C69" i="45"/>
  <c r="D69" i="45"/>
  <c r="F69" i="45"/>
  <c r="G69" i="45"/>
  <c r="J69" i="45"/>
  <c r="K69" i="45"/>
  <c r="M69" i="45"/>
  <c r="N69" i="45"/>
  <c r="Q69" i="45"/>
  <c r="R69" i="45"/>
  <c r="T69" i="45"/>
  <c r="U69" i="45"/>
  <c r="X69" i="45"/>
  <c r="Y69" i="45"/>
  <c r="AA69" i="45"/>
  <c r="AB69" i="45"/>
  <c r="C70" i="45"/>
  <c r="D70" i="45"/>
  <c r="F70" i="45"/>
  <c r="G70" i="45"/>
  <c r="J70" i="45"/>
  <c r="K70" i="45"/>
  <c r="M70" i="45"/>
  <c r="N70" i="45"/>
  <c r="Q70" i="45"/>
  <c r="R70" i="45"/>
  <c r="T70" i="45"/>
  <c r="U70" i="45"/>
  <c r="X70" i="45"/>
  <c r="Y70" i="45"/>
  <c r="AA70" i="45"/>
  <c r="AB70" i="45"/>
  <c r="C71" i="45"/>
  <c r="D71" i="45"/>
  <c r="F71" i="45"/>
  <c r="G71" i="45"/>
  <c r="J71" i="45"/>
  <c r="K71" i="45"/>
  <c r="M71" i="45"/>
  <c r="N71" i="45"/>
  <c r="Q71" i="45"/>
  <c r="R71" i="45"/>
  <c r="T71" i="45"/>
  <c r="U71" i="45"/>
  <c r="X71" i="45"/>
  <c r="Y71" i="45"/>
  <c r="AA71" i="45"/>
  <c r="AB71" i="45"/>
  <c r="C72" i="45"/>
  <c r="D72" i="45"/>
  <c r="F72" i="45"/>
  <c r="G72" i="45"/>
  <c r="J72" i="45"/>
  <c r="K72" i="45"/>
  <c r="M72" i="45"/>
  <c r="N72" i="45"/>
  <c r="Q72" i="45"/>
  <c r="R72" i="45"/>
  <c r="T72" i="45"/>
  <c r="U72" i="45"/>
  <c r="X72" i="45"/>
  <c r="Y72" i="45"/>
  <c r="AA72" i="45"/>
  <c r="AB72" i="45"/>
  <c r="C74" i="45"/>
  <c r="D74" i="45"/>
  <c r="F74" i="45"/>
  <c r="G74" i="45"/>
  <c r="J74" i="45"/>
  <c r="K74" i="45"/>
  <c r="M74" i="45"/>
  <c r="N74" i="45"/>
  <c r="Q74" i="45"/>
  <c r="R74" i="45"/>
  <c r="T74" i="45"/>
  <c r="U74" i="45"/>
  <c r="X74" i="45"/>
  <c r="AA74" i="45"/>
  <c r="AB74" i="45"/>
  <c r="C75" i="45"/>
  <c r="D75" i="45"/>
  <c r="F75" i="45"/>
  <c r="G75" i="45"/>
  <c r="J75" i="45"/>
  <c r="K75" i="45"/>
  <c r="M75" i="45"/>
  <c r="N75" i="45"/>
  <c r="Q75" i="45"/>
  <c r="R75" i="45"/>
  <c r="T75" i="45"/>
  <c r="U75" i="45"/>
  <c r="X75" i="45"/>
  <c r="Y75" i="45"/>
  <c r="AA75" i="45"/>
  <c r="AB75" i="45"/>
  <c r="C76" i="45"/>
  <c r="D76" i="45"/>
  <c r="F76" i="45"/>
  <c r="G76" i="45"/>
  <c r="J76" i="45"/>
  <c r="K76" i="45"/>
  <c r="M76" i="45"/>
  <c r="N76" i="45"/>
  <c r="Q76" i="45"/>
  <c r="R76" i="45"/>
  <c r="T76" i="45"/>
  <c r="U76" i="45"/>
  <c r="X76" i="45"/>
  <c r="Y76" i="45"/>
  <c r="AA76" i="45"/>
  <c r="AB76" i="45"/>
  <c r="C77" i="45"/>
  <c r="D77" i="45"/>
  <c r="F77" i="45"/>
  <c r="G77" i="45"/>
  <c r="J77" i="45"/>
  <c r="K77" i="45"/>
  <c r="M77" i="45"/>
  <c r="N77" i="45"/>
  <c r="Q77" i="45"/>
  <c r="R77" i="45"/>
  <c r="T77" i="45"/>
  <c r="U77" i="45"/>
  <c r="X77" i="45"/>
  <c r="Y77" i="45"/>
  <c r="AA77" i="45"/>
  <c r="AB77" i="45"/>
  <c r="C78" i="45"/>
  <c r="D78" i="45"/>
  <c r="F78" i="45"/>
  <c r="G78" i="45"/>
  <c r="J78" i="45"/>
  <c r="K78" i="45"/>
  <c r="M78" i="45"/>
  <c r="N78" i="45"/>
  <c r="Q78" i="45"/>
  <c r="R78" i="45"/>
  <c r="T78" i="45"/>
  <c r="U78" i="45"/>
  <c r="X78" i="45"/>
  <c r="Y78" i="45"/>
  <c r="AA78" i="45"/>
  <c r="AB78" i="45"/>
  <c r="C79" i="45"/>
  <c r="D79" i="45"/>
  <c r="F79" i="45"/>
  <c r="G79" i="45"/>
  <c r="J79" i="45"/>
  <c r="K79" i="45"/>
  <c r="M79" i="45"/>
  <c r="N79" i="45"/>
  <c r="Q79" i="45"/>
  <c r="R79" i="45"/>
  <c r="T79" i="45"/>
  <c r="U79" i="45"/>
  <c r="X79" i="45"/>
  <c r="Y79" i="45"/>
  <c r="AA79" i="45"/>
  <c r="AB79" i="45"/>
  <c r="C81" i="45"/>
  <c r="F81" i="45"/>
  <c r="J81" i="45"/>
  <c r="M81" i="45"/>
  <c r="Q81" i="45"/>
  <c r="T81" i="45"/>
  <c r="X81" i="45"/>
  <c r="AA81" i="45"/>
  <c r="C82" i="45"/>
  <c r="D82" i="45"/>
  <c r="F82" i="45"/>
  <c r="G82" i="45"/>
  <c r="J82" i="45"/>
  <c r="K82" i="45"/>
  <c r="M82" i="45"/>
  <c r="N82" i="45"/>
  <c r="Q82" i="45"/>
  <c r="R82" i="45"/>
  <c r="T82" i="45"/>
  <c r="U82" i="45"/>
  <c r="X82" i="45"/>
  <c r="Y82" i="45"/>
  <c r="AA82" i="45"/>
  <c r="AB82" i="45"/>
  <c r="C83" i="45"/>
  <c r="D83" i="45"/>
  <c r="F83" i="45"/>
  <c r="G83" i="45"/>
  <c r="J83" i="45"/>
  <c r="K83" i="45"/>
  <c r="M83" i="45"/>
  <c r="N83" i="45"/>
  <c r="Q83" i="45"/>
  <c r="R83" i="45"/>
  <c r="T83" i="45"/>
  <c r="U83" i="45"/>
  <c r="X83" i="45"/>
  <c r="Y83" i="45"/>
  <c r="AA83" i="45"/>
  <c r="AB83" i="45"/>
  <c r="C84" i="45"/>
  <c r="D84" i="45"/>
  <c r="F84" i="45"/>
  <c r="G84" i="45"/>
  <c r="J84" i="45"/>
  <c r="K84" i="45"/>
  <c r="M84" i="45"/>
  <c r="N84" i="45"/>
  <c r="Q84" i="45"/>
  <c r="R84" i="45"/>
  <c r="T84" i="45"/>
  <c r="U84" i="45"/>
  <c r="X84" i="45"/>
  <c r="Y84" i="45"/>
  <c r="AA84" i="45"/>
  <c r="AB84" i="45"/>
  <c r="C85" i="45"/>
  <c r="D85" i="45"/>
  <c r="F85" i="45"/>
  <c r="G85" i="45"/>
  <c r="J85" i="45"/>
  <c r="K85" i="45"/>
  <c r="M85" i="45"/>
  <c r="N85" i="45"/>
  <c r="Q85" i="45"/>
  <c r="R85" i="45"/>
  <c r="T85" i="45"/>
  <c r="U85" i="45"/>
  <c r="X85" i="45"/>
  <c r="Y85" i="45"/>
  <c r="AA85" i="45"/>
  <c r="AB85" i="45"/>
  <c r="C86" i="45"/>
  <c r="D86" i="45"/>
  <c r="F86" i="45"/>
  <c r="G86" i="45"/>
  <c r="J86" i="45"/>
  <c r="K86" i="45"/>
  <c r="M86" i="45"/>
  <c r="N86" i="45"/>
  <c r="Q86" i="45"/>
  <c r="R86" i="45"/>
  <c r="T86" i="45"/>
  <c r="U86" i="45"/>
  <c r="X86" i="45"/>
  <c r="Y86" i="45"/>
  <c r="AA86" i="45"/>
  <c r="AB86" i="45"/>
  <c r="C95" i="45"/>
  <c r="F95" i="45"/>
  <c r="J95" i="45"/>
  <c r="M95" i="45"/>
  <c r="Q95" i="45"/>
  <c r="T95" i="45"/>
  <c r="X95" i="45"/>
  <c r="AA95" i="45"/>
  <c r="C96" i="45"/>
  <c r="F96" i="45"/>
  <c r="J96" i="45"/>
  <c r="M96" i="45"/>
  <c r="Q96" i="45"/>
  <c r="R96" i="45"/>
  <c r="T96" i="45"/>
  <c r="U96" i="45"/>
  <c r="X96" i="45"/>
  <c r="AA96" i="45"/>
  <c r="C97" i="45"/>
  <c r="F97" i="45"/>
  <c r="J97" i="45"/>
  <c r="M97" i="45"/>
  <c r="Q97" i="45"/>
  <c r="R97" i="45"/>
  <c r="T97" i="45"/>
  <c r="U97" i="45"/>
  <c r="X97" i="45"/>
  <c r="AA97" i="45"/>
  <c r="C98" i="45"/>
  <c r="F98" i="45"/>
  <c r="J98" i="45"/>
  <c r="M98" i="45"/>
  <c r="Q98" i="45"/>
  <c r="T98" i="45"/>
  <c r="X98" i="45"/>
  <c r="AA98" i="45"/>
  <c r="C99" i="45"/>
  <c r="F99" i="45"/>
  <c r="J99" i="45"/>
  <c r="M99" i="45"/>
  <c r="Q99" i="45"/>
  <c r="T99" i="45"/>
  <c r="X99" i="45"/>
  <c r="AA99" i="45"/>
  <c r="C100" i="45"/>
  <c r="F100" i="45"/>
  <c r="J100" i="45"/>
  <c r="M100" i="45"/>
  <c r="Q100" i="45"/>
  <c r="T100" i="45"/>
  <c r="X100" i="45"/>
  <c r="AA100" i="45"/>
  <c r="C102" i="45"/>
  <c r="F102" i="45"/>
  <c r="J102" i="45"/>
  <c r="M102" i="45"/>
  <c r="Q102" i="45"/>
  <c r="T102" i="45"/>
  <c r="X102" i="45"/>
  <c r="AA102" i="45"/>
  <c r="C103" i="45"/>
  <c r="F103" i="45"/>
  <c r="J103" i="45"/>
  <c r="M103" i="45"/>
  <c r="Q103" i="45"/>
  <c r="R103" i="45"/>
  <c r="T103" i="45"/>
  <c r="U103" i="45"/>
  <c r="X103" i="45"/>
  <c r="AA103" i="45"/>
  <c r="C104" i="45"/>
  <c r="F104" i="45"/>
  <c r="J104" i="45"/>
  <c r="M104" i="45"/>
  <c r="Q104" i="45"/>
  <c r="R104" i="45"/>
  <c r="T104" i="45"/>
  <c r="U104" i="45"/>
  <c r="X104" i="45"/>
  <c r="AA104" i="45"/>
  <c r="C105" i="45"/>
  <c r="F105" i="45"/>
  <c r="J105" i="45"/>
  <c r="M105" i="45"/>
  <c r="Q105" i="45"/>
  <c r="T105" i="45"/>
  <c r="X105" i="45"/>
  <c r="AA105" i="45"/>
  <c r="C106" i="45"/>
  <c r="F106" i="45"/>
  <c r="J106" i="45"/>
  <c r="M106" i="45"/>
  <c r="Q106" i="45"/>
  <c r="T106" i="45"/>
  <c r="X106" i="45"/>
  <c r="AA106" i="45"/>
  <c r="C107" i="45"/>
  <c r="F107" i="45"/>
  <c r="J107" i="45"/>
  <c r="M107" i="45"/>
  <c r="Q107" i="45"/>
  <c r="T107" i="45"/>
  <c r="X107" i="45"/>
  <c r="AA107" i="45"/>
  <c r="C109" i="45"/>
  <c r="F109" i="45"/>
  <c r="J109" i="45"/>
  <c r="M109" i="45"/>
  <c r="Q109" i="45"/>
  <c r="T109" i="45"/>
  <c r="X109" i="45"/>
  <c r="AA109" i="45"/>
  <c r="C110" i="45"/>
  <c r="F110" i="45"/>
  <c r="J110" i="45"/>
  <c r="M110" i="45"/>
  <c r="Q110" i="45"/>
  <c r="R110" i="45"/>
  <c r="T110" i="45"/>
  <c r="U110" i="45"/>
  <c r="X110" i="45"/>
  <c r="AA110" i="45"/>
  <c r="C111" i="45"/>
  <c r="F111" i="45"/>
  <c r="J111" i="45"/>
  <c r="M111" i="45"/>
  <c r="Q111" i="45"/>
  <c r="R111" i="45"/>
  <c r="T111" i="45"/>
  <c r="U111" i="45"/>
  <c r="X111" i="45"/>
  <c r="AA111" i="45"/>
  <c r="C112" i="45"/>
  <c r="F112" i="45"/>
  <c r="J112" i="45"/>
  <c r="M112" i="45"/>
  <c r="Q112" i="45"/>
  <c r="T112" i="45"/>
  <c r="X112" i="45"/>
  <c r="AA112" i="45"/>
  <c r="C113" i="45"/>
  <c r="F113" i="45"/>
  <c r="J113" i="45"/>
  <c r="M113" i="45"/>
  <c r="Q113" i="45"/>
  <c r="T113" i="45"/>
  <c r="X113" i="45"/>
  <c r="AA113" i="45"/>
  <c r="C114" i="45"/>
  <c r="F114" i="45"/>
  <c r="J114" i="45"/>
  <c r="M114" i="45"/>
  <c r="Q114" i="45"/>
  <c r="T114" i="45"/>
  <c r="X114" i="45"/>
  <c r="AA114" i="45"/>
  <c r="C116" i="45"/>
  <c r="F116" i="45"/>
  <c r="J116" i="45"/>
  <c r="M116" i="45"/>
  <c r="Q116" i="45"/>
  <c r="T116" i="45"/>
  <c r="X116" i="45"/>
  <c r="AA116" i="45"/>
  <c r="C117" i="45"/>
  <c r="F117" i="45"/>
  <c r="J117" i="45"/>
  <c r="M117" i="45"/>
  <c r="Q117" i="45"/>
  <c r="R117" i="45"/>
  <c r="T117" i="45"/>
  <c r="U117" i="45"/>
  <c r="X117" i="45"/>
  <c r="AA117" i="45"/>
  <c r="C118" i="45"/>
  <c r="F118" i="45"/>
  <c r="J118" i="45"/>
  <c r="M118" i="45"/>
  <c r="Q118" i="45"/>
  <c r="R118" i="45"/>
  <c r="T118" i="45"/>
  <c r="U118" i="45"/>
  <c r="X118" i="45"/>
  <c r="AA118" i="45"/>
  <c r="C119" i="45"/>
  <c r="F119" i="45"/>
  <c r="J119" i="45"/>
  <c r="M119" i="45"/>
  <c r="Q119" i="45"/>
  <c r="T119" i="45"/>
  <c r="X119" i="45"/>
  <c r="AA119" i="45"/>
  <c r="C120" i="45"/>
  <c r="F120" i="45"/>
  <c r="J120" i="45"/>
  <c r="M120" i="45"/>
  <c r="Q120" i="45"/>
  <c r="T120" i="45"/>
  <c r="X120" i="45"/>
  <c r="AA120" i="45"/>
  <c r="C121" i="45"/>
  <c r="F121" i="45"/>
  <c r="J121" i="45"/>
  <c r="M121" i="45"/>
  <c r="Q121" i="45"/>
  <c r="T121" i="45"/>
  <c r="X121" i="45"/>
  <c r="AA121" i="45"/>
  <c r="C123" i="45"/>
  <c r="F123" i="45"/>
  <c r="J123" i="45"/>
  <c r="M123" i="45"/>
  <c r="Q123" i="45"/>
  <c r="T123" i="45"/>
  <c r="X123" i="45"/>
  <c r="AA123" i="45"/>
  <c r="C124" i="45"/>
  <c r="D124" i="45"/>
  <c r="F124" i="45"/>
  <c r="G124" i="45"/>
  <c r="J124" i="45"/>
  <c r="K124" i="45"/>
  <c r="M124" i="45"/>
  <c r="N124" i="45"/>
  <c r="Q124" i="45"/>
  <c r="R124" i="45"/>
  <c r="T124" i="45"/>
  <c r="U124" i="45"/>
  <c r="X124" i="45"/>
  <c r="Y124" i="45"/>
  <c r="AA124" i="45"/>
  <c r="AB124" i="45"/>
  <c r="C125" i="45"/>
  <c r="D125" i="45"/>
  <c r="F125" i="45"/>
  <c r="G125" i="45"/>
  <c r="J125" i="45"/>
  <c r="K125" i="45"/>
  <c r="M125" i="45"/>
  <c r="N125" i="45"/>
  <c r="Q125" i="45"/>
  <c r="R125" i="45"/>
  <c r="T125" i="45"/>
  <c r="U125" i="45"/>
  <c r="X125" i="45"/>
  <c r="Y125" i="45"/>
  <c r="AA125" i="45"/>
  <c r="AB125" i="45"/>
  <c r="C126" i="45"/>
  <c r="D126" i="45"/>
  <c r="F126" i="45"/>
  <c r="G126" i="45"/>
  <c r="J126" i="45"/>
  <c r="K126" i="45"/>
  <c r="M126" i="45"/>
  <c r="N126" i="45"/>
  <c r="Q126" i="45"/>
  <c r="R126" i="45"/>
  <c r="T126" i="45"/>
  <c r="U126" i="45"/>
  <c r="X126" i="45"/>
  <c r="Y126" i="45"/>
  <c r="AA126" i="45"/>
  <c r="AB126" i="45"/>
  <c r="C127" i="45"/>
  <c r="D127" i="45"/>
  <c r="F127" i="45"/>
  <c r="G127" i="45"/>
  <c r="J127" i="45"/>
  <c r="K127" i="45"/>
  <c r="M127" i="45"/>
  <c r="N127" i="45"/>
  <c r="Q127" i="45"/>
  <c r="R127" i="45"/>
  <c r="T127" i="45"/>
  <c r="U127" i="45"/>
  <c r="X127" i="45"/>
  <c r="Y127" i="45"/>
  <c r="AA127" i="45"/>
  <c r="AB127" i="45"/>
  <c r="C128" i="45"/>
  <c r="D128" i="45"/>
  <c r="F128" i="45"/>
  <c r="G128" i="45"/>
  <c r="J128" i="45"/>
  <c r="K128" i="45"/>
  <c r="M128" i="45"/>
  <c r="N128" i="45"/>
  <c r="Q128" i="45"/>
  <c r="R128" i="45"/>
  <c r="T128" i="45"/>
  <c r="U128" i="45"/>
  <c r="X128" i="45"/>
  <c r="Y128" i="45"/>
  <c r="AA128" i="45"/>
  <c r="AB128" i="45"/>
  <c r="C130" i="45"/>
  <c r="F130" i="45"/>
  <c r="J130" i="45"/>
  <c r="M130" i="45"/>
  <c r="Q130" i="45"/>
  <c r="T130" i="45"/>
  <c r="X130" i="45"/>
  <c r="AA130" i="45"/>
  <c r="C131" i="45"/>
  <c r="F131" i="45"/>
  <c r="J131" i="45"/>
  <c r="M131" i="45"/>
  <c r="Q131" i="45"/>
  <c r="R131" i="45"/>
  <c r="T131" i="45"/>
  <c r="U131" i="45"/>
  <c r="X131" i="45"/>
  <c r="AA131" i="45"/>
  <c r="C132" i="45"/>
  <c r="F132" i="45"/>
  <c r="J132" i="45"/>
  <c r="M132" i="45"/>
  <c r="Q132" i="45"/>
  <c r="R132" i="45"/>
  <c r="T132" i="45"/>
  <c r="U132" i="45"/>
  <c r="X132" i="45"/>
  <c r="AA132" i="45"/>
  <c r="C133" i="45"/>
  <c r="F133" i="45"/>
  <c r="J133" i="45"/>
  <c r="M133" i="45"/>
  <c r="Q133" i="45"/>
  <c r="T133" i="45"/>
  <c r="X133" i="45"/>
  <c r="AA133" i="45"/>
  <c r="C134" i="45"/>
  <c r="F134" i="45"/>
  <c r="J134" i="45"/>
  <c r="M134" i="45"/>
  <c r="Q134" i="45"/>
  <c r="T134" i="45"/>
  <c r="X134" i="45"/>
  <c r="AA134" i="45"/>
  <c r="C135" i="45"/>
  <c r="F135" i="45"/>
  <c r="J135" i="45"/>
  <c r="M135" i="45"/>
  <c r="Q135" i="45"/>
  <c r="T135" i="45"/>
  <c r="X135" i="45"/>
  <c r="AA135" i="45"/>
  <c r="C137" i="45"/>
  <c r="F137" i="45"/>
  <c r="J137" i="45"/>
  <c r="M137" i="45"/>
  <c r="Q137" i="45"/>
  <c r="T137" i="45"/>
  <c r="X137" i="45"/>
  <c r="AA137" i="45"/>
  <c r="C138" i="45"/>
  <c r="F138" i="45"/>
  <c r="J138" i="45"/>
  <c r="M138" i="45"/>
  <c r="Q138" i="45"/>
  <c r="R138" i="45"/>
  <c r="T138" i="45"/>
  <c r="U138" i="45"/>
  <c r="X138" i="45"/>
  <c r="AA138" i="45"/>
  <c r="C139" i="45"/>
  <c r="F139" i="45"/>
  <c r="J139" i="45"/>
  <c r="M139" i="45"/>
  <c r="Q139" i="45"/>
  <c r="R139" i="45"/>
  <c r="T139" i="45"/>
  <c r="U139" i="45"/>
  <c r="X139" i="45"/>
  <c r="AA139" i="45"/>
  <c r="C140" i="45"/>
  <c r="F140" i="45"/>
  <c r="J140" i="45"/>
  <c r="M140" i="45"/>
  <c r="Q140" i="45"/>
  <c r="T140" i="45"/>
  <c r="X140" i="45"/>
  <c r="AA140" i="45"/>
  <c r="C141" i="45"/>
  <c r="F141" i="45"/>
  <c r="J141" i="45"/>
  <c r="M141" i="45"/>
  <c r="Q141" i="45"/>
  <c r="T141" i="45"/>
  <c r="X141" i="45"/>
  <c r="AA141" i="45"/>
  <c r="C142" i="45"/>
  <c r="F142" i="45"/>
  <c r="J142" i="45"/>
  <c r="M142" i="45"/>
  <c r="Q142" i="45"/>
  <c r="T142" i="45"/>
  <c r="X142" i="45"/>
  <c r="AA142" i="45"/>
  <c r="C144" i="45"/>
  <c r="F144" i="45"/>
  <c r="J144" i="45"/>
  <c r="M144" i="45"/>
  <c r="Q144" i="45"/>
  <c r="T144" i="45"/>
  <c r="X144" i="45"/>
  <c r="AA144" i="45"/>
  <c r="C145" i="45"/>
  <c r="F145" i="45"/>
  <c r="J145" i="45"/>
  <c r="M145" i="45"/>
  <c r="Q145" i="45"/>
  <c r="R145" i="45"/>
  <c r="T145" i="45"/>
  <c r="U145" i="45"/>
  <c r="X145" i="45"/>
  <c r="AA145" i="45"/>
  <c r="C146" i="45"/>
  <c r="F146" i="45"/>
  <c r="J146" i="45"/>
  <c r="M146" i="45"/>
  <c r="Q146" i="45"/>
  <c r="R146" i="45"/>
  <c r="T146" i="45"/>
  <c r="U146" i="45"/>
  <c r="X146" i="45"/>
  <c r="AA146" i="45"/>
  <c r="C147" i="45"/>
  <c r="F147" i="45"/>
  <c r="J147" i="45"/>
  <c r="M147" i="45"/>
  <c r="Q147" i="45"/>
  <c r="T147" i="45"/>
  <c r="X147" i="45"/>
  <c r="AA147" i="45"/>
  <c r="C148" i="45"/>
  <c r="F148" i="45"/>
  <c r="J148" i="45"/>
  <c r="M148" i="45"/>
  <c r="Q148" i="45"/>
  <c r="T148" i="45"/>
  <c r="X148" i="45"/>
  <c r="AA148" i="45"/>
  <c r="C149" i="45"/>
  <c r="F149" i="45"/>
  <c r="J149" i="45"/>
  <c r="M149" i="45"/>
  <c r="Q149" i="45"/>
  <c r="T149" i="45"/>
  <c r="X149" i="45"/>
  <c r="AA149" i="45"/>
  <c r="C60" i="45"/>
  <c r="D60" i="45"/>
  <c r="F60" i="45"/>
  <c r="G60" i="45"/>
  <c r="J60" i="45"/>
  <c r="K60" i="45"/>
  <c r="M60" i="45"/>
  <c r="N60" i="45"/>
  <c r="Q60" i="45"/>
  <c r="R60" i="45"/>
  <c r="T60" i="45"/>
  <c r="U60" i="45"/>
  <c r="X60" i="45"/>
  <c r="Y60" i="45"/>
  <c r="AA60" i="45"/>
  <c r="AB60" i="45"/>
  <c r="C61" i="45"/>
  <c r="D61" i="45"/>
  <c r="F61" i="45"/>
  <c r="G61" i="45"/>
  <c r="J61" i="45"/>
  <c r="K61" i="45"/>
  <c r="M61" i="45"/>
  <c r="N61" i="45"/>
  <c r="Q61" i="45"/>
  <c r="R61" i="45"/>
  <c r="T61" i="45"/>
  <c r="U61" i="45"/>
  <c r="X61" i="45"/>
  <c r="Y61" i="45"/>
  <c r="AA61" i="45"/>
  <c r="AB61" i="45"/>
  <c r="C62" i="45"/>
  <c r="D62" i="45"/>
  <c r="F62" i="45"/>
  <c r="G62" i="45"/>
  <c r="J62" i="45"/>
  <c r="K62" i="45"/>
  <c r="M62" i="45"/>
  <c r="N62" i="45"/>
  <c r="Q62" i="45"/>
  <c r="R62" i="45"/>
  <c r="T62" i="45"/>
  <c r="U62" i="45"/>
  <c r="X62" i="45"/>
  <c r="Y62" i="45"/>
  <c r="AA62" i="45"/>
  <c r="AB62" i="45"/>
  <c r="C63" i="45"/>
  <c r="D63" i="45"/>
  <c r="F63" i="45"/>
  <c r="G63" i="45"/>
  <c r="J63" i="45"/>
  <c r="K63" i="45"/>
  <c r="M63" i="45"/>
  <c r="N63" i="45"/>
  <c r="Q63" i="45"/>
  <c r="R63" i="45"/>
  <c r="T63" i="45"/>
  <c r="U63" i="45"/>
  <c r="X63" i="45"/>
  <c r="Y63" i="45"/>
  <c r="AA63" i="45"/>
  <c r="AB63" i="45"/>
  <c r="C64" i="45"/>
  <c r="D64" i="45"/>
  <c r="F64" i="45"/>
  <c r="G64" i="45"/>
  <c r="J64" i="45"/>
  <c r="K64" i="45"/>
  <c r="M64" i="45"/>
  <c r="N64" i="45"/>
  <c r="Q64" i="45"/>
  <c r="R64" i="45"/>
  <c r="T64" i="45"/>
  <c r="U64" i="45"/>
  <c r="X64" i="45"/>
  <c r="Y64" i="45"/>
  <c r="AA64" i="45"/>
  <c r="AB64" i="45"/>
  <c r="C65" i="45"/>
  <c r="D65" i="45"/>
  <c r="F65" i="45"/>
  <c r="G65" i="45"/>
  <c r="J65" i="45"/>
  <c r="K65" i="45"/>
  <c r="M65" i="45"/>
  <c r="N65" i="45"/>
  <c r="Q65" i="45"/>
  <c r="R65" i="45"/>
  <c r="T65" i="45"/>
  <c r="U65" i="45"/>
  <c r="X65" i="45"/>
  <c r="Y65" i="45"/>
  <c r="AA65" i="45"/>
  <c r="AB65" i="45"/>
  <c r="C151" i="45"/>
  <c r="F151" i="45"/>
  <c r="J151" i="45"/>
  <c r="M151" i="45"/>
  <c r="Q151" i="45"/>
  <c r="T151" i="45"/>
  <c r="U151" i="45"/>
  <c r="X151" i="45"/>
  <c r="AA151" i="45"/>
  <c r="AB151" i="45"/>
  <c r="C152" i="45"/>
  <c r="F152" i="45"/>
  <c r="J152" i="45"/>
  <c r="M152" i="45"/>
  <c r="Q152" i="45"/>
  <c r="R152" i="45"/>
  <c r="T152" i="45"/>
  <c r="U152" i="45"/>
  <c r="X152" i="45"/>
  <c r="AA152" i="45"/>
  <c r="AB152" i="45"/>
  <c r="C153" i="45"/>
  <c r="F153" i="45"/>
  <c r="J153" i="45"/>
  <c r="M153" i="45"/>
  <c r="Q153" i="45"/>
  <c r="R153" i="45"/>
  <c r="T153" i="45"/>
  <c r="U153" i="45"/>
  <c r="X153" i="45"/>
  <c r="AA153" i="45"/>
  <c r="AB153" i="45"/>
  <c r="C154" i="45"/>
  <c r="F154" i="45"/>
  <c r="J154" i="45"/>
  <c r="M154" i="45"/>
  <c r="Q154" i="45"/>
  <c r="R154" i="45"/>
  <c r="T154" i="45"/>
  <c r="U154" i="45"/>
  <c r="X154" i="45"/>
  <c r="Y154" i="45"/>
  <c r="AA154" i="45"/>
  <c r="AB154" i="45"/>
  <c r="C155" i="45"/>
  <c r="F155" i="45"/>
  <c r="J155" i="45"/>
  <c r="M155" i="45"/>
  <c r="Q155" i="45"/>
  <c r="R155" i="45"/>
  <c r="T155" i="45"/>
  <c r="U155" i="45"/>
  <c r="X155" i="45"/>
  <c r="AA155" i="45"/>
  <c r="AB155" i="45"/>
  <c r="C156" i="45"/>
  <c r="F156" i="45"/>
  <c r="J156" i="45"/>
  <c r="M156" i="45"/>
  <c r="Q156" i="45"/>
  <c r="R156" i="45"/>
  <c r="T156" i="45"/>
  <c r="U156" i="45"/>
  <c r="X156" i="45"/>
  <c r="Y156" i="45"/>
  <c r="AA156" i="45"/>
  <c r="AB156" i="45"/>
  <c r="C158" i="45"/>
  <c r="F158" i="45"/>
  <c r="J158" i="45"/>
  <c r="M158" i="45"/>
  <c r="Q158" i="45"/>
  <c r="T158" i="45"/>
  <c r="X158" i="45"/>
  <c r="AA158" i="45"/>
  <c r="C159" i="45"/>
  <c r="F159" i="45"/>
  <c r="J159" i="45"/>
  <c r="M159" i="45"/>
  <c r="Q159" i="45"/>
  <c r="R159" i="45"/>
  <c r="T159" i="45"/>
  <c r="U159" i="45"/>
  <c r="X159" i="45"/>
  <c r="AA159" i="45"/>
  <c r="C160" i="45"/>
  <c r="F160" i="45"/>
  <c r="J160" i="45"/>
  <c r="M160" i="45"/>
  <c r="Q160" i="45"/>
  <c r="R160" i="45"/>
  <c r="T160" i="45"/>
  <c r="U160" i="45"/>
  <c r="X160" i="45"/>
  <c r="AA160" i="45"/>
  <c r="C161" i="45"/>
  <c r="F161" i="45"/>
  <c r="J161" i="45"/>
  <c r="M161" i="45"/>
  <c r="Q161" i="45"/>
  <c r="T161" i="45"/>
  <c r="X161" i="45"/>
  <c r="AA161" i="45"/>
  <c r="C162" i="45"/>
  <c r="F162" i="45"/>
  <c r="J162" i="45"/>
  <c r="M162" i="45"/>
  <c r="Q162" i="45"/>
  <c r="T162" i="45"/>
  <c r="X162" i="45"/>
  <c r="AA162" i="45"/>
  <c r="C163" i="45"/>
  <c r="F163" i="45"/>
  <c r="J163" i="45"/>
  <c r="M163" i="45"/>
  <c r="Q163" i="45"/>
  <c r="T163" i="45"/>
  <c r="X163" i="45"/>
  <c r="AA163" i="45"/>
  <c r="C165" i="45"/>
  <c r="F165" i="45"/>
  <c r="J165" i="45"/>
  <c r="M165" i="45"/>
  <c r="Q165" i="45"/>
  <c r="T165" i="45"/>
  <c r="X165" i="45"/>
  <c r="AA165" i="45"/>
  <c r="C166" i="45"/>
  <c r="F166" i="45"/>
  <c r="J166" i="45"/>
  <c r="M166" i="45"/>
  <c r="Q166" i="45"/>
  <c r="R166" i="45"/>
  <c r="T166" i="45"/>
  <c r="U166" i="45"/>
  <c r="X166" i="45"/>
  <c r="AA166" i="45"/>
  <c r="C167" i="45"/>
  <c r="F167" i="45"/>
  <c r="J167" i="45"/>
  <c r="M167" i="45"/>
  <c r="Q167" i="45"/>
  <c r="R167" i="45"/>
  <c r="T167" i="45"/>
  <c r="U167" i="45"/>
  <c r="X167" i="45"/>
  <c r="AA167" i="45"/>
  <c r="C168" i="45"/>
  <c r="F168" i="45"/>
  <c r="J168" i="45"/>
  <c r="M168" i="45"/>
  <c r="Q168" i="45"/>
  <c r="T168" i="45"/>
  <c r="X168" i="45"/>
  <c r="AA168" i="45"/>
  <c r="C169" i="45"/>
  <c r="F169" i="45"/>
  <c r="J169" i="45"/>
  <c r="M169" i="45"/>
  <c r="Q169" i="45"/>
  <c r="T169" i="45"/>
  <c r="X169" i="45"/>
  <c r="AA169" i="45"/>
  <c r="C170" i="45"/>
  <c r="F170" i="45"/>
  <c r="J170" i="45"/>
  <c r="M170" i="45"/>
  <c r="Q170" i="45"/>
  <c r="T170" i="45"/>
  <c r="X170" i="45"/>
  <c r="AA170" i="45"/>
  <c r="C172" i="45"/>
  <c r="F172" i="45"/>
  <c r="J172" i="45"/>
  <c r="M172" i="45"/>
  <c r="Q172" i="45"/>
  <c r="T172" i="45"/>
  <c r="X172" i="45"/>
  <c r="AA172" i="45"/>
  <c r="C173" i="45"/>
  <c r="F173" i="45"/>
  <c r="J173" i="45"/>
  <c r="M173" i="45"/>
  <c r="Q173" i="45"/>
  <c r="R173" i="45"/>
  <c r="T173" i="45"/>
  <c r="U173" i="45"/>
  <c r="X173" i="45"/>
  <c r="AA173" i="45"/>
  <c r="C174" i="45"/>
  <c r="F174" i="45"/>
  <c r="J174" i="45"/>
  <c r="M174" i="45"/>
  <c r="Q174" i="45"/>
  <c r="R174" i="45"/>
  <c r="T174" i="45"/>
  <c r="U174" i="45"/>
  <c r="X174" i="45"/>
  <c r="AA174" i="45"/>
  <c r="C175" i="45"/>
  <c r="F175" i="45"/>
  <c r="J175" i="45"/>
  <c r="M175" i="45"/>
  <c r="Q175" i="45"/>
  <c r="T175" i="45"/>
  <c r="X175" i="45"/>
  <c r="AA175" i="45"/>
  <c r="C176" i="45"/>
  <c r="F176" i="45"/>
  <c r="J176" i="45"/>
  <c r="M176" i="45"/>
  <c r="Q176" i="45"/>
  <c r="T176" i="45"/>
  <c r="X176" i="45"/>
  <c r="AA176" i="45"/>
  <c r="C177" i="45"/>
  <c r="F177" i="45"/>
  <c r="J177" i="45"/>
  <c r="M177" i="45"/>
  <c r="Q177" i="45"/>
  <c r="T177" i="45"/>
  <c r="X177" i="45"/>
  <c r="AA177" i="45"/>
  <c r="C179" i="45"/>
  <c r="F179" i="45"/>
  <c r="J179" i="45"/>
  <c r="M179" i="45"/>
  <c r="Q179" i="45"/>
  <c r="T179" i="45"/>
  <c r="X179" i="45"/>
  <c r="AA179" i="45"/>
  <c r="C180" i="45"/>
  <c r="F180" i="45"/>
  <c r="J180" i="45"/>
  <c r="M180" i="45"/>
  <c r="Q180" i="45"/>
  <c r="T180" i="45"/>
  <c r="X180" i="45"/>
  <c r="AA180" i="45"/>
  <c r="C181" i="45"/>
  <c r="F181" i="45"/>
  <c r="J181" i="45"/>
  <c r="M181" i="45"/>
  <c r="Q181" i="45"/>
  <c r="T181" i="45"/>
  <c r="X181" i="45"/>
  <c r="AA181" i="45"/>
  <c r="C182" i="45"/>
  <c r="F182" i="45"/>
  <c r="J182" i="45"/>
  <c r="M182" i="45"/>
  <c r="Q182" i="45"/>
  <c r="T182" i="45"/>
  <c r="X182" i="45"/>
  <c r="AA182" i="45"/>
  <c r="C183" i="45"/>
  <c r="F183" i="45"/>
  <c r="J183" i="45"/>
  <c r="M183" i="45"/>
  <c r="Q183" i="45"/>
  <c r="T183" i="45"/>
  <c r="X183" i="45"/>
  <c r="AA183" i="45"/>
  <c r="C184" i="45"/>
  <c r="F184" i="45"/>
  <c r="J184" i="45"/>
  <c r="M184" i="45"/>
  <c r="Q184" i="45"/>
  <c r="T184" i="45"/>
  <c r="X184" i="45"/>
  <c r="AA184" i="45"/>
  <c r="C186" i="45"/>
  <c r="F186" i="45"/>
  <c r="J186" i="45"/>
  <c r="M186" i="45"/>
  <c r="Q186" i="45"/>
  <c r="T186" i="45"/>
  <c r="X186" i="45"/>
  <c r="AA186" i="45"/>
  <c r="C187" i="45"/>
  <c r="F187" i="45"/>
  <c r="J187" i="45"/>
  <c r="M187" i="45"/>
  <c r="Q187" i="45"/>
  <c r="R187" i="45"/>
  <c r="T187" i="45"/>
  <c r="U187" i="45"/>
  <c r="X187" i="45"/>
  <c r="AA187" i="45"/>
  <c r="C188" i="45"/>
  <c r="F188" i="45"/>
  <c r="J188" i="45"/>
  <c r="M188" i="45"/>
  <c r="Q188" i="45"/>
  <c r="R188" i="45"/>
  <c r="T188" i="45"/>
  <c r="U188" i="45"/>
  <c r="X188" i="45"/>
  <c r="AA188" i="45"/>
  <c r="C189" i="45"/>
  <c r="F189" i="45"/>
  <c r="J189" i="45"/>
  <c r="M189" i="45"/>
  <c r="Q189" i="45"/>
  <c r="T189" i="45"/>
  <c r="X189" i="45"/>
  <c r="AA189" i="45"/>
  <c r="C190" i="45"/>
  <c r="F190" i="45"/>
  <c r="J190" i="45"/>
  <c r="M190" i="45"/>
  <c r="Q190" i="45"/>
  <c r="T190" i="45"/>
  <c r="X190" i="45"/>
  <c r="AA190" i="45"/>
  <c r="C191" i="45"/>
  <c r="F191" i="45"/>
  <c r="J191" i="45"/>
  <c r="M191" i="45"/>
  <c r="Q191" i="45"/>
  <c r="T191" i="45"/>
  <c r="X191" i="45"/>
  <c r="AA191" i="45"/>
  <c r="C193" i="45"/>
  <c r="F193" i="45"/>
  <c r="J193" i="45"/>
  <c r="M193" i="45"/>
  <c r="Q193" i="45"/>
  <c r="T193" i="45"/>
  <c r="X193" i="45"/>
  <c r="AA193" i="45"/>
  <c r="C194" i="45"/>
  <c r="F194" i="45"/>
  <c r="J194" i="45"/>
  <c r="M194" i="45"/>
  <c r="Q194" i="45"/>
  <c r="T194" i="45"/>
  <c r="X194" i="45"/>
  <c r="AA194" i="45"/>
  <c r="C195" i="45"/>
  <c r="F195" i="45"/>
  <c r="J195" i="45"/>
  <c r="M195" i="45"/>
  <c r="Q195" i="45"/>
  <c r="T195" i="45"/>
  <c r="X195" i="45"/>
  <c r="AA195" i="45"/>
  <c r="C196" i="45"/>
  <c r="F196" i="45"/>
  <c r="J196" i="45"/>
  <c r="M196" i="45"/>
  <c r="Q196" i="45"/>
  <c r="T196" i="45"/>
  <c r="X196" i="45"/>
  <c r="AA196" i="45"/>
  <c r="C197" i="45"/>
  <c r="F197" i="45"/>
  <c r="J197" i="45"/>
  <c r="M197" i="45"/>
  <c r="Q197" i="45"/>
  <c r="T197" i="45"/>
  <c r="X197" i="45"/>
  <c r="AA197" i="45"/>
  <c r="C198" i="45"/>
  <c r="F198" i="45"/>
  <c r="J198" i="45"/>
  <c r="M198" i="45"/>
  <c r="Q198" i="45"/>
  <c r="T198" i="45"/>
  <c r="X198" i="45"/>
  <c r="AA198" i="45"/>
  <c r="C5" i="45"/>
  <c r="F5" i="45"/>
  <c r="J5" i="45"/>
  <c r="M5" i="45"/>
  <c r="Q5" i="45"/>
  <c r="R5" i="45"/>
  <c r="T5" i="45"/>
  <c r="U5" i="45"/>
  <c r="X5" i="45"/>
  <c r="AA5" i="45"/>
  <c r="C6" i="45"/>
  <c r="F6" i="45"/>
  <c r="J6" i="45"/>
  <c r="M6" i="45"/>
  <c r="Q6" i="45"/>
  <c r="R6" i="45"/>
  <c r="T6" i="45"/>
  <c r="U6" i="45"/>
  <c r="X6" i="45"/>
  <c r="AA6" i="45"/>
  <c r="C7" i="45"/>
  <c r="F7" i="45"/>
  <c r="J7" i="45"/>
  <c r="M7" i="45"/>
  <c r="Q7" i="45"/>
  <c r="T7" i="45"/>
  <c r="X7" i="45"/>
  <c r="AA7" i="45"/>
  <c r="C8" i="45"/>
  <c r="F8" i="45"/>
  <c r="J8" i="45"/>
  <c r="M8" i="45"/>
  <c r="Q8" i="45"/>
  <c r="T8" i="45"/>
  <c r="X8" i="45"/>
  <c r="AA8" i="45"/>
  <c r="C9" i="45"/>
  <c r="F9" i="45"/>
  <c r="J9" i="45"/>
  <c r="M9" i="45"/>
  <c r="Q9" i="45"/>
  <c r="T9" i="45"/>
  <c r="X9" i="45"/>
  <c r="AA9" i="45"/>
  <c r="F4" i="45"/>
  <c r="J4" i="45"/>
  <c r="M4" i="45"/>
  <c r="Q4" i="45"/>
  <c r="T4" i="45"/>
  <c r="X4" i="45"/>
  <c r="AA4" i="45"/>
  <c r="C4" i="45"/>
  <c r="R151" i="45" l="1"/>
  <c r="Y191" i="45" l="1"/>
  <c r="U191" i="45"/>
  <c r="R191" i="45"/>
  <c r="Y190" i="45"/>
  <c r="U190" i="45"/>
  <c r="R190" i="45"/>
  <c r="Y189" i="45"/>
  <c r="Y188" i="45"/>
  <c r="N188" i="45"/>
  <c r="K188" i="45"/>
  <c r="D152" i="45"/>
  <c r="Y58" i="45"/>
  <c r="U58" i="45"/>
  <c r="R58" i="45"/>
  <c r="Y57" i="45"/>
  <c r="U57" i="45"/>
  <c r="R57" i="45"/>
  <c r="Y56" i="45"/>
  <c r="U56" i="45"/>
  <c r="R56" i="45"/>
  <c r="Y55" i="45"/>
  <c r="G152" i="45" l="1"/>
  <c r="G187" i="45"/>
  <c r="G55" i="45"/>
  <c r="N54" i="45"/>
  <c r="AB58" i="45"/>
  <c r="D188" i="45"/>
  <c r="N156" i="45"/>
  <c r="N189" i="45"/>
  <c r="AB54" i="45"/>
  <c r="AB57" i="45"/>
  <c r="D155" i="45"/>
  <c r="G153" i="45"/>
  <c r="AB56" i="45"/>
  <c r="N58" i="45"/>
  <c r="G57" i="45"/>
  <c r="K153" i="45"/>
  <c r="K155" i="45"/>
  <c r="K187" i="45"/>
  <c r="K156" i="45"/>
  <c r="N154" i="45"/>
  <c r="N190" i="45"/>
  <c r="D187" i="45"/>
  <c r="R186" i="45"/>
  <c r="R189" i="45"/>
  <c r="K55" i="45"/>
  <c r="G56" i="45"/>
  <c r="G155" i="45"/>
  <c r="N55" i="45"/>
  <c r="K57" i="45"/>
  <c r="G58" i="45"/>
  <c r="N153" i="45"/>
  <c r="N155" i="45"/>
  <c r="N187" i="45"/>
  <c r="AB188" i="45"/>
  <c r="AB189" i="45"/>
  <c r="AB190" i="45"/>
  <c r="AB191" i="45"/>
  <c r="N56" i="45"/>
  <c r="K154" i="45"/>
  <c r="K190" i="45"/>
  <c r="Y54" i="45"/>
  <c r="Y53" i="45"/>
  <c r="N152" i="45"/>
  <c r="G188" i="45"/>
  <c r="D153" i="45"/>
  <c r="K58" i="45"/>
  <c r="U186" i="45"/>
  <c r="U189" i="45"/>
  <c r="D54" i="45"/>
  <c r="AB55" i="45"/>
  <c r="N57" i="45"/>
  <c r="D154" i="45"/>
  <c r="D156" i="45"/>
  <c r="Y187" i="45"/>
  <c r="D189" i="45"/>
  <c r="D190" i="45"/>
  <c r="D191" i="45"/>
  <c r="K152" i="45"/>
  <c r="K191" i="45"/>
  <c r="G54" i="45"/>
  <c r="N191" i="45"/>
  <c r="K54" i="45"/>
  <c r="K56" i="45"/>
  <c r="G154" i="45"/>
  <c r="G156" i="45"/>
  <c r="AB187" i="45"/>
  <c r="G189" i="45"/>
  <c r="G190" i="45"/>
  <c r="G191" i="45"/>
  <c r="K189" i="45"/>
  <c r="D151" i="45"/>
  <c r="N151" i="45"/>
  <c r="K151" i="45"/>
  <c r="K186" i="45"/>
  <c r="Y186" i="45"/>
  <c r="N186" i="45"/>
  <c r="U53" i="45"/>
  <c r="D186" i="45"/>
  <c r="R53" i="45"/>
  <c r="Y170" i="45"/>
  <c r="Y169" i="45"/>
  <c r="Y168" i="45"/>
  <c r="Y167" i="45"/>
  <c r="Y166" i="45"/>
  <c r="U170" i="45"/>
  <c r="U169" i="45"/>
  <c r="U168" i="45"/>
  <c r="R170" i="45"/>
  <c r="R169" i="45"/>
  <c r="R168" i="45"/>
  <c r="N167" i="45"/>
  <c r="Y135" i="45"/>
  <c r="Y134" i="45"/>
  <c r="Y133" i="45"/>
  <c r="Y132" i="45"/>
  <c r="Y131" i="45"/>
  <c r="U135" i="45"/>
  <c r="U134" i="45"/>
  <c r="U133" i="45"/>
  <c r="R135" i="45"/>
  <c r="R134" i="45"/>
  <c r="N131" i="45"/>
  <c r="D120" i="45"/>
  <c r="N119" i="45"/>
  <c r="R121" i="45"/>
  <c r="R120" i="45"/>
  <c r="R119" i="45"/>
  <c r="U121" i="45"/>
  <c r="U120" i="45"/>
  <c r="U119" i="45"/>
  <c r="Y121" i="45"/>
  <c r="Y120" i="45"/>
  <c r="Y119" i="45"/>
  <c r="Y118" i="45"/>
  <c r="Y51" i="45"/>
  <c r="Y50" i="45"/>
  <c r="Y49" i="45"/>
  <c r="Y48" i="45"/>
  <c r="U51" i="45"/>
  <c r="U50" i="45"/>
  <c r="U49" i="45"/>
  <c r="R51" i="45"/>
  <c r="R50" i="45"/>
  <c r="R49" i="45"/>
  <c r="N50" i="45"/>
  <c r="D49" i="45"/>
  <c r="G53" i="45" l="1"/>
  <c r="G151" i="45"/>
  <c r="G133" i="45"/>
  <c r="G186" i="45"/>
  <c r="G169" i="45"/>
  <c r="G47" i="45"/>
  <c r="G117" i="45"/>
  <c r="D119" i="45"/>
  <c r="K134" i="45"/>
  <c r="D167" i="45"/>
  <c r="D51" i="45"/>
  <c r="K49" i="45"/>
  <c r="AB117" i="45"/>
  <c r="N117" i="45"/>
  <c r="K120" i="45"/>
  <c r="D118" i="45"/>
  <c r="D135" i="45"/>
  <c r="K133" i="45"/>
  <c r="R130" i="45"/>
  <c r="R133" i="45"/>
  <c r="D166" i="45"/>
  <c r="AB167" i="45"/>
  <c r="AB53" i="45"/>
  <c r="G48" i="45"/>
  <c r="K51" i="45"/>
  <c r="AB119" i="45"/>
  <c r="G132" i="45"/>
  <c r="K135" i="45"/>
  <c r="D168" i="45"/>
  <c r="K166" i="45"/>
  <c r="N169" i="45"/>
  <c r="AB169" i="45"/>
  <c r="AB168" i="45"/>
  <c r="G49" i="45"/>
  <c r="AB47" i="45"/>
  <c r="AB120" i="45"/>
  <c r="N120" i="45"/>
  <c r="G118" i="45"/>
  <c r="D121" i="45"/>
  <c r="AB131" i="45"/>
  <c r="D169" i="45"/>
  <c r="K167" i="45"/>
  <c r="N170" i="45"/>
  <c r="AB170" i="45"/>
  <c r="K121" i="45"/>
  <c r="N168" i="45"/>
  <c r="N47" i="45"/>
  <c r="D47" i="45"/>
  <c r="G50" i="45"/>
  <c r="N48" i="45"/>
  <c r="AB48" i="45"/>
  <c r="AB121" i="45"/>
  <c r="N121" i="45"/>
  <c r="G119" i="45"/>
  <c r="D131" i="45"/>
  <c r="G134" i="45"/>
  <c r="N132" i="45"/>
  <c r="AB132" i="45"/>
  <c r="D170" i="45"/>
  <c r="K168" i="45"/>
  <c r="AB118" i="45"/>
  <c r="G51" i="45"/>
  <c r="AB49" i="45"/>
  <c r="Y116" i="45"/>
  <c r="Y117" i="45"/>
  <c r="K117" i="45"/>
  <c r="G120" i="45"/>
  <c r="D132" i="45"/>
  <c r="G135" i="45"/>
  <c r="N133" i="45"/>
  <c r="AB133" i="45"/>
  <c r="G166" i="45"/>
  <c r="K169" i="45"/>
  <c r="N118" i="45"/>
  <c r="G170" i="45"/>
  <c r="D48" i="45"/>
  <c r="K47" i="45"/>
  <c r="Y47" i="45"/>
  <c r="Y46" i="45"/>
  <c r="AB50" i="45"/>
  <c r="K118" i="45"/>
  <c r="G121" i="45"/>
  <c r="D133" i="45"/>
  <c r="K131" i="45"/>
  <c r="N134" i="45"/>
  <c r="AB134" i="45"/>
  <c r="G167" i="45"/>
  <c r="K170" i="45"/>
  <c r="AB186" i="45"/>
  <c r="K50" i="45"/>
  <c r="G131" i="45"/>
  <c r="N49" i="45"/>
  <c r="D50" i="45"/>
  <c r="K48" i="45"/>
  <c r="N51" i="45"/>
  <c r="AB51" i="45"/>
  <c r="K119" i="45"/>
  <c r="D117" i="45"/>
  <c r="D134" i="45"/>
  <c r="K132" i="45"/>
  <c r="N135" i="45"/>
  <c r="AB135" i="45"/>
  <c r="G168" i="45"/>
  <c r="N166" i="45"/>
  <c r="AB166" i="45"/>
  <c r="U46" i="45"/>
  <c r="Y130" i="45"/>
  <c r="K116" i="45"/>
  <c r="U165" i="45"/>
  <c r="U130" i="45"/>
  <c r="D116" i="45"/>
  <c r="R46" i="45"/>
  <c r="Y165" i="45"/>
  <c r="N130" i="45"/>
  <c r="K46" i="45"/>
  <c r="R165" i="45"/>
  <c r="D130" i="45"/>
  <c r="D165" i="45"/>
  <c r="N116" i="45"/>
  <c r="D46" i="45"/>
  <c r="N46" i="45"/>
  <c r="K130" i="45"/>
  <c r="K165" i="45"/>
  <c r="N165" i="45"/>
  <c r="U177" i="45"/>
  <c r="U176" i="45"/>
  <c r="U175" i="45"/>
  <c r="R177" i="45"/>
  <c r="R176" i="45"/>
  <c r="R175" i="45"/>
  <c r="K174" i="45"/>
  <c r="Y163" i="45"/>
  <c r="Y162" i="45"/>
  <c r="Y161" i="45"/>
  <c r="Y160" i="45"/>
  <c r="Y159" i="45"/>
  <c r="U163" i="45"/>
  <c r="U162" i="45"/>
  <c r="U161" i="45"/>
  <c r="R163" i="45"/>
  <c r="R162" i="45"/>
  <c r="R161" i="45"/>
  <c r="K160" i="45"/>
  <c r="D162" i="45"/>
  <c r="Y149" i="45"/>
  <c r="Y148" i="45"/>
  <c r="Y147" i="45"/>
  <c r="Y146" i="45"/>
  <c r="Y145" i="45"/>
  <c r="U149" i="45"/>
  <c r="U148" i="45"/>
  <c r="U147" i="45"/>
  <c r="R149" i="45"/>
  <c r="R148" i="45"/>
  <c r="R147" i="45"/>
  <c r="K146" i="45"/>
  <c r="D148" i="45"/>
  <c r="D138" i="45"/>
  <c r="Y142" i="45"/>
  <c r="Y141" i="45"/>
  <c r="Y140" i="45"/>
  <c r="Y139" i="45"/>
  <c r="Y138" i="45"/>
  <c r="U142" i="45"/>
  <c r="U141" i="45"/>
  <c r="U140" i="45"/>
  <c r="R142" i="45"/>
  <c r="R141" i="45"/>
  <c r="R140" i="45"/>
  <c r="N138" i="45"/>
  <c r="K138" i="45"/>
  <c r="R123" i="45"/>
  <c r="G123" i="45"/>
  <c r="AB123" i="45"/>
  <c r="Y123" i="45"/>
  <c r="U123" i="45"/>
  <c r="U116" i="45"/>
  <c r="R116" i="45"/>
  <c r="N123" i="45"/>
  <c r="K123" i="45"/>
  <c r="Y114" i="45"/>
  <c r="Y113" i="45"/>
  <c r="Y112" i="45"/>
  <c r="Y111" i="45"/>
  <c r="U114" i="45"/>
  <c r="U113" i="45"/>
  <c r="U112" i="45"/>
  <c r="R114" i="45"/>
  <c r="R113" i="45"/>
  <c r="R112" i="45"/>
  <c r="Y100" i="45"/>
  <c r="Y99" i="45"/>
  <c r="Y98" i="45"/>
  <c r="Y97" i="45"/>
  <c r="U100" i="45"/>
  <c r="U99" i="45"/>
  <c r="U98" i="45"/>
  <c r="R100" i="45"/>
  <c r="R99" i="45"/>
  <c r="R98" i="45"/>
  <c r="D100" i="45"/>
  <c r="D99" i="45"/>
  <c r="E98" i="45"/>
  <c r="D96" i="45"/>
  <c r="G159" i="45" l="1"/>
  <c r="G165" i="45"/>
  <c r="G110" i="45"/>
  <c r="G116" i="45"/>
  <c r="G130" i="45"/>
  <c r="G145" i="45"/>
  <c r="G96" i="45"/>
  <c r="G46" i="45"/>
  <c r="K99" i="45"/>
  <c r="D111" i="45"/>
  <c r="N112" i="45"/>
  <c r="AB112" i="45"/>
  <c r="AB138" i="45"/>
  <c r="G146" i="45"/>
  <c r="D161" i="45"/>
  <c r="N162" i="45"/>
  <c r="AB162" i="45"/>
  <c r="G97" i="45"/>
  <c r="K100" i="45"/>
  <c r="D112" i="45"/>
  <c r="K110" i="45"/>
  <c r="N113" i="45"/>
  <c r="Y109" i="45"/>
  <c r="Y110" i="45"/>
  <c r="AB113" i="45"/>
  <c r="G141" i="45"/>
  <c r="N139" i="45"/>
  <c r="AB139" i="45"/>
  <c r="D142" i="45"/>
  <c r="G147" i="45"/>
  <c r="N145" i="45"/>
  <c r="AB145" i="45"/>
  <c r="N163" i="45"/>
  <c r="AB163" i="45"/>
  <c r="G175" i="45"/>
  <c r="N173" i="45"/>
  <c r="AB173" i="45"/>
  <c r="AB140" i="45"/>
  <c r="N146" i="45"/>
  <c r="D163" i="45"/>
  <c r="K161" i="45"/>
  <c r="D173" i="45"/>
  <c r="AB174" i="45"/>
  <c r="G99" i="45"/>
  <c r="N97" i="45"/>
  <c r="AB97" i="45"/>
  <c r="D114" i="45"/>
  <c r="K112" i="45"/>
  <c r="N141" i="45"/>
  <c r="AB141" i="45"/>
  <c r="D146" i="45"/>
  <c r="G149" i="45"/>
  <c r="N147" i="45"/>
  <c r="AB147" i="45"/>
  <c r="K162" i="45"/>
  <c r="D174" i="45"/>
  <c r="G177" i="45"/>
  <c r="N175" i="45"/>
  <c r="AB175" i="45"/>
  <c r="AB130" i="45"/>
  <c r="N96" i="45"/>
  <c r="K111" i="45"/>
  <c r="G142" i="45"/>
  <c r="N174" i="45"/>
  <c r="AB148" i="45"/>
  <c r="Y173" i="45"/>
  <c r="G98" i="45"/>
  <c r="N114" i="45"/>
  <c r="AB146" i="45"/>
  <c r="G100" i="45"/>
  <c r="K173" i="45"/>
  <c r="D98" i="45"/>
  <c r="K96" i="45"/>
  <c r="N99" i="45"/>
  <c r="Y95" i="45"/>
  <c r="Y96" i="45"/>
  <c r="AB99" i="45"/>
  <c r="G111" i="45"/>
  <c r="K114" i="45"/>
  <c r="K140" i="45"/>
  <c r="N149" i="45"/>
  <c r="AB149" i="45"/>
  <c r="G161" i="45"/>
  <c r="N159" i="45"/>
  <c r="AB159" i="45"/>
  <c r="D176" i="45"/>
  <c r="N177" i="45"/>
  <c r="Y174" i="45"/>
  <c r="AB177" i="45"/>
  <c r="AB116" i="45"/>
  <c r="D113" i="45"/>
  <c r="D145" i="45"/>
  <c r="G176" i="45"/>
  <c r="K113" i="45"/>
  <c r="N142" i="45"/>
  <c r="K145" i="45"/>
  <c r="AB176" i="45"/>
  <c r="N100" i="45"/>
  <c r="AB100" i="45"/>
  <c r="N110" i="45"/>
  <c r="G138" i="45"/>
  <c r="K141" i="45"/>
  <c r="D139" i="45"/>
  <c r="D149" i="45"/>
  <c r="K147" i="45"/>
  <c r="D159" i="45"/>
  <c r="G162" i="45"/>
  <c r="N160" i="45"/>
  <c r="AB160" i="45"/>
  <c r="D177" i="45"/>
  <c r="K175" i="45"/>
  <c r="Y175" i="45"/>
  <c r="AB165" i="45"/>
  <c r="AB96" i="45"/>
  <c r="AB114" i="45"/>
  <c r="N140" i="45"/>
  <c r="G148" i="45"/>
  <c r="D97" i="45"/>
  <c r="N98" i="45"/>
  <c r="AB98" i="45"/>
  <c r="K139" i="45"/>
  <c r="AB142" i="45"/>
  <c r="D147" i="45"/>
  <c r="N148" i="45"/>
  <c r="G160" i="45"/>
  <c r="K163" i="45"/>
  <c r="D175" i="45"/>
  <c r="N176" i="45"/>
  <c r="K97" i="45"/>
  <c r="G112" i="45"/>
  <c r="AB110" i="45"/>
  <c r="K98" i="45"/>
  <c r="D110" i="45"/>
  <c r="G113" i="45"/>
  <c r="N111" i="45"/>
  <c r="AB111" i="45"/>
  <c r="G139" i="45"/>
  <c r="K142" i="45"/>
  <c r="D140" i="45"/>
  <c r="K148" i="45"/>
  <c r="D160" i="45"/>
  <c r="G163" i="45"/>
  <c r="N161" i="45"/>
  <c r="AB161" i="45"/>
  <c r="G173" i="45"/>
  <c r="K176" i="45"/>
  <c r="Y176" i="45"/>
  <c r="G114" i="45"/>
  <c r="G140" i="45"/>
  <c r="D141" i="45"/>
  <c r="K149" i="45"/>
  <c r="K159" i="45"/>
  <c r="G174" i="45"/>
  <c r="K177" i="45"/>
  <c r="Y177" i="45"/>
  <c r="AB46" i="45"/>
  <c r="D19" i="45"/>
  <c r="G19" i="45"/>
  <c r="U158" i="45"/>
  <c r="R172" i="45"/>
  <c r="U172" i="45"/>
  <c r="U109" i="45"/>
  <c r="U137" i="45"/>
  <c r="U144" i="45"/>
  <c r="E97" i="45"/>
  <c r="N137" i="45"/>
  <c r="D144" i="45"/>
  <c r="K144" i="45"/>
  <c r="Y144" i="45"/>
  <c r="R158" i="45"/>
  <c r="Y158" i="45"/>
  <c r="N172" i="45"/>
  <c r="K172" i="45"/>
  <c r="N158" i="45"/>
  <c r="R144" i="45"/>
  <c r="D158" i="45"/>
  <c r="D109" i="45"/>
  <c r="K137" i="45"/>
  <c r="Y137" i="45"/>
  <c r="N144" i="45"/>
  <c r="E100" i="45"/>
  <c r="N95" i="45"/>
  <c r="E96" i="45"/>
  <c r="K158" i="45"/>
  <c r="R137" i="45"/>
  <c r="D137" i="45"/>
  <c r="D172" i="45"/>
  <c r="D81" i="45"/>
  <c r="K95" i="45"/>
  <c r="R95" i="45"/>
  <c r="K109" i="45"/>
  <c r="R109" i="45"/>
  <c r="U95" i="45"/>
  <c r="N109" i="45"/>
  <c r="D123" i="45"/>
  <c r="E99" i="45"/>
  <c r="K67" i="45"/>
  <c r="G67" i="45"/>
  <c r="N67" i="45"/>
  <c r="G158" i="45" l="1"/>
  <c r="G172" i="45"/>
  <c r="G109" i="45"/>
  <c r="G95" i="45"/>
  <c r="G137" i="45"/>
  <c r="G144" i="45"/>
  <c r="AB144" i="45"/>
  <c r="AB137" i="45"/>
  <c r="AB158" i="45"/>
  <c r="AB95" i="45"/>
  <c r="E95" i="45"/>
  <c r="D95" i="45"/>
  <c r="Y172" i="45"/>
  <c r="AB172" i="45"/>
  <c r="AB109" i="45"/>
  <c r="U81" i="45"/>
  <c r="R81" i="45"/>
  <c r="AB67" i="45"/>
  <c r="R67" i="45"/>
  <c r="U67" i="45"/>
  <c r="AB81" i="45"/>
  <c r="K81" i="45"/>
  <c r="N81" i="45"/>
  <c r="G81" i="45"/>
  <c r="D67" i="45"/>
  <c r="D58" i="45" l="1"/>
  <c r="D55" i="45"/>
  <c r="D56" i="45"/>
  <c r="D57" i="45"/>
  <c r="D53" i="45"/>
  <c r="N53" i="45"/>
  <c r="K53" i="45"/>
  <c r="R44" i="45"/>
  <c r="R43" i="45"/>
  <c r="R42" i="45"/>
  <c r="U44" i="45"/>
  <c r="U43" i="45"/>
  <c r="U42" i="45"/>
  <c r="Y44" i="45"/>
  <c r="Y43" i="45"/>
  <c r="Y42" i="45"/>
  <c r="Y41" i="45"/>
  <c r="R37" i="45"/>
  <c r="R36" i="45"/>
  <c r="R35" i="45"/>
  <c r="U37" i="45"/>
  <c r="U36" i="45"/>
  <c r="Y37" i="45"/>
  <c r="Y36" i="45"/>
  <c r="Y35" i="45"/>
  <c r="Y34" i="45"/>
  <c r="Y30" i="45"/>
  <c r="Y29" i="45"/>
  <c r="Y28" i="45"/>
  <c r="Y27" i="45"/>
  <c r="U30" i="45"/>
  <c r="U29" i="45"/>
  <c r="U28" i="45"/>
  <c r="R30" i="45"/>
  <c r="R29" i="45"/>
  <c r="R28" i="45"/>
  <c r="Y9" i="45"/>
  <c r="Y8" i="45"/>
  <c r="Y7" i="45"/>
  <c r="Y6" i="45"/>
  <c r="Y5" i="45"/>
  <c r="R9" i="45"/>
  <c r="R8" i="45"/>
  <c r="R7" i="45"/>
  <c r="K5" i="45"/>
  <c r="D5" i="45"/>
  <c r="G40" i="45" l="1"/>
  <c r="G33" i="45"/>
  <c r="K30" i="45"/>
  <c r="D35" i="45"/>
  <c r="G41" i="45"/>
  <c r="K44" i="45"/>
  <c r="G28" i="45"/>
  <c r="N26" i="45"/>
  <c r="AB26" i="45"/>
  <c r="D36" i="45"/>
  <c r="K34" i="45"/>
  <c r="N37" i="45"/>
  <c r="G42" i="45"/>
  <c r="N40" i="45"/>
  <c r="AB40" i="45"/>
  <c r="K33" i="45"/>
  <c r="G29" i="45"/>
  <c r="N27" i="45"/>
  <c r="AB27" i="45"/>
  <c r="K35" i="45"/>
  <c r="AB33" i="45"/>
  <c r="G43" i="45"/>
  <c r="D27" i="45"/>
  <c r="G30" i="45"/>
  <c r="N28" i="45"/>
  <c r="AB28" i="45"/>
  <c r="K36" i="45"/>
  <c r="AB34" i="45"/>
  <c r="D41" i="45"/>
  <c r="G44" i="45"/>
  <c r="N42" i="45"/>
  <c r="AB42" i="45"/>
  <c r="D26" i="45"/>
  <c r="D37" i="45"/>
  <c r="D40" i="45"/>
  <c r="N41" i="45"/>
  <c r="AB41" i="45"/>
  <c r="D28" i="45"/>
  <c r="K26" i="45"/>
  <c r="N29" i="45"/>
  <c r="Y25" i="45"/>
  <c r="Y26" i="45"/>
  <c r="AB29" i="45"/>
  <c r="G34" i="45"/>
  <c r="K37" i="45"/>
  <c r="AB35" i="45"/>
  <c r="U32" i="45"/>
  <c r="U35" i="45"/>
  <c r="D42" i="45"/>
  <c r="K40" i="45"/>
  <c r="N43" i="45"/>
  <c r="AB43" i="45"/>
  <c r="G35" i="45"/>
  <c r="AB36" i="45"/>
  <c r="D43" i="45"/>
  <c r="N44" i="45"/>
  <c r="D30" i="45"/>
  <c r="K28" i="45"/>
  <c r="D33" i="45"/>
  <c r="G36" i="45"/>
  <c r="N34" i="45"/>
  <c r="AB37" i="45"/>
  <c r="D44" i="45"/>
  <c r="K42" i="45"/>
  <c r="Y39" i="45"/>
  <c r="Y40" i="45"/>
  <c r="G27" i="45"/>
  <c r="N36" i="45"/>
  <c r="D29" i="45"/>
  <c r="K27" i="45"/>
  <c r="N30" i="45"/>
  <c r="AB30" i="45"/>
  <c r="N33" i="45"/>
  <c r="K41" i="45"/>
  <c r="AB44" i="45"/>
  <c r="G26" i="45"/>
  <c r="K29" i="45"/>
  <c r="D34" i="45"/>
  <c r="G37" i="45"/>
  <c r="N35" i="45"/>
  <c r="Y32" i="45"/>
  <c r="Y33" i="45"/>
  <c r="K43" i="45"/>
  <c r="K7" i="45"/>
  <c r="K8" i="45"/>
  <c r="K6" i="45"/>
  <c r="G6" i="45"/>
  <c r="D8" i="45"/>
  <c r="G5" i="45"/>
  <c r="K9" i="45"/>
  <c r="AB5" i="45"/>
  <c r="G8" i="45"/>
  <c r="N6" i="45"/>
  <c r="U8" i="45"/>
  <c r="AB6" i="45"/>
  <c r="N9" i="45"/>
  <c r="D9" i="45"/>
  <c r="N5" i="45"/>
  <c r="D6" i="45"/>
  <c r="G9" i="45"/>
  <c r="N7" i="45"/>
  <c r="U9" i="45"/>
  <c r="AB7" i="45"/>
  <c r="AB9" i="45"/>
  <c r="G7" i="45"/>
  <c r="U7" i="45"/>
  <c r="D7" i="45"/>
  <c r="N8" i="45"/>
  <c r="AB8" i="45"/>
  <c r="U39" i="45"/>
  <c r="R39" i="45"/>
  <c r="K4" i="45"/>
  <c r="D4" i="45"/>
  <c r="R25" i="45"/>
  <c r="R32" i="45"/>
  <c r="Y4" i="45"/>
  <c r="G4" i="45"/>
  <c r="D25" i="45"/>
  <c r="N25" i="45"/>
  <c r="U25" i="45"/>
  <c r="D32" i="45"/>
  <c r="K32" i="45"/>
  <c r="N32" i="45"/>
  <c r="D39" i="45"/>
  <c r="K39" i="45"/>
  <c r="N39" i="45"/>
  <c r="K25" i="45"/>
  <c r="U107" i="45"/>
  <c r="N107" i="45"/>
  <c r="L107" i="45"/>
  <c r="D107" i="45"/>
  <c r="N106" i="45"/>
  <c r="K106" i="45"/>
  <c r="D106" i="45"/>
  <c r="N105" i="45"/>
  <c r="D105" i="45"/>
  <c r="N104" i="45"/>
  <c r="N103" i="45"/>
  <c r="L106" i="45"/>
  <c r="S103" i="45"/>
  <c r="V103" i="45"/>
  <c r="S104" i="45"/>
  <c r="V104" i="45"/>
  <c r="Y23" i="45"/>
  <c r="Y22" i="45"/>
  <c r="Y21" i="45"/>
  <c r="Y20" i="45"/>
  <c r="U23" i="45"/>
  <c r="U22" i="45"/>
  <c r="U21" i="45"/>
  <c r="R23" i="45"/>
  <c r="R22" i="45"/>
  <c r="R21" i="45"/>
  <c r="K21" i="45"/>
  <c r="G105" i="45" l="1"/>
  <c r="G104" i="45"/>
  <c r="G103" i="45"/>
  <c r="G32" i="45"/>
  <c r="G25" i="45"/>
  <c r="G39" i="45"/>
  <c r="D103" i="45"/>
  <c r="L104" i="45"/>
  <c r="K104" i="45"/>
  <c r="R102" i="45"/>
  <c r="R105" i="45"/>
  <c r="S106" i="45"/>
  <c r="R106" i="45"/>
  <c r="S107" i="45"/>
  <c r="R107" i="45"/>
  <c r="U105" i="45"/>
  <c r="K103" i="45"/>
  <c r="Z104" i="45"/>
  <c r="Y104" i="45"/>
  <c r="Z105" i="45"/>
  <c r="Y105" i="45"/>
  <c r="Z106" i="45"/>
  <c r="Y106" i="45"/>
  <c r="Z107" i="45"/>
  <c r="Y107" i="45"/>
  <c r="AC105" i="45"/>
  <c r="AB105" i="45"/>
  <c r="AC106" i="45"/>
  <c r="AB106" i="45"/>
  <c r="AC107" i="45"/>
  <c r="AB107" i="45"/>
  <c r="Z103" i="45"/>
  <c r="Y102" i="45"/>
  <c r="Y103" i="45"/>
  <c r="AC104" i="45"/>
  <c r="AB104" i="45"/>
  <c r="AC103" i="45"/>
  <c r="AB103" i="45"/>
  <c r="G106" i="45"/>
  <c r="G107" i="45"/>
  <c r="AB39" i="45"/>
  <c r="V106" i="45"/>
  <c r="U106" i="45"/>
  <c r="D104" i="45"/>
  <c r="K105" i="45"/>
  <c r="K107" i="45"/>
  <c r="AB25" i="45"/>
  <c r="AB32" i="45"/>
  <c r="W90" i="45"/>
  <c r="U181" i="45"/>
  <c r="W89" i="45"/>
  <c r="U180" i="45"/>
  <c r="K20" i="45"/>
  <c r="K23" i="45"/>
  <c r="AB23" i="45"/>
  <c r="K22" i="45"/>
  <c r="AB20" i="45"/>
  <c r="AB19" i="45"/>
  <c r="AB21" i="45"/>
  <c r="N23" i="45"/>
  <c r="N19" i="45"/>
  <c r="N20" i="45"/>
  <c r="N21" i="45"/>
  <c r="K19" i="45"/>
  <c r="N22" i="45"/>
  <c r="Y19" i="45"/>
  <c r="Y18" i="45"/>
  <c r="AB22" i="45"/>
  <c r="R4" i="45"/>
  <c r="U4" i="45"/>
  <c r="N4" i="45"/>
  <c r="AB4" i="45"/>
  <c r="R194" i="45"/>
  <c r="R180" i="45"/>
  <c r="R195" i="45"/>
  <c r="R181" i="45"/>
  <c r="E104" i="45"/>
  <c r="R18" i="45"/>
  <c r="L105" i="45"/>
  <c r="H107" i="45"/>
  <c r="E105" i="45"/>
  <c r="E106" i="45"/>
  <c r="E107" i="45"/>
  <c r="K180" i="45"/>
  <c r="V105" i="45"/>
  <c r="K184" i="45"/>
  <c r="K182" i="45"/>
  <c r="L103" i="45"/>
  <c r="V107" i="45"/>
  <c r="K183" i="45"/>
  <c r="O103" i="45"/>
  <c r="H105" i="45"/>
  <c r="H103" i="45"/>
  <c r="H102" i="45"/>
  <c r="O105" i="45"/>
  <c r="O106" i="45"/>
  <c r="K181" i="45"/>
  <c r="N18" i="45"/>
  <c r="U18" i="45"/>
  <c r="O104" i="45"/>
  <c r="S105" i="45"/>
  <c r="D180" i="45"/>
  <c r="K102" i="45"/>
  <c r="K18" i="45"/>
  <c r="H104" i="45"/>
  <c r="E103" i="45"/>
  <c r="N102" i="45"/>
  <c r="O107" i="45"/>
  <c r="H106" i="45"/>
  <c r="W91" i="45" l="1"/>
  <c r="W62" i="45"/>
  <c r="W61" i="45"/>
  <c r="W56" i="45"/>
  <c r="W55" i="45"/>
  <c r="W54" i="45"/>
  <c r="W21" i="45"/>
  <c r="W7" i="45"/>
  <c r="W42" i="45"/>
  <c r="W28" i="45"/>
  <c r="W35" i="45"/>
  <c r="W49" i="45"/>
  <c r="W26" i="45"/>
  <c r="W47" i="45"/>
  <c r="W40" i="45"/>
  <c r="W5" i="45"/>
  <c r="W19" i="45"/>
  <c r="W33" i="45"/>
  <c r="W20" i="45"/>
  <c r="W48" i="45"/>
  <c r="W34" i="45"/>
  <c r="W41" i="45"/>
  <c r="W6" i="45"/>
  <c r="W27" i="45"/>
  <c r="S102" i="45"/>
  <c r="Z102" i="45"/>
  <c r="U182" i="45"/>
  <c r="G102" i="45"/>
  <c r="G180" i="45"/>
  <c r="Y195" i="45"/>
  <c r="Y181" i="45"/>
  <c r="Y197" i="45"/>
  <c r="Y183" i="45"/>
  <c r="AD90" i="45"/>
  <c r="AB181" i="45"/>
  <c r="AD93" i="45"/>
  <c r="AB184" i="45"/>
  <c r="AD91" i="45"/>
  <c r="AB182" i="45"/>
  <c r="AC102" i="45"/>
  <c r="AB102" i="45"/>
  <c r="V102" i="45"/>
  <c r="U102" i="45"/>
  <c r="E102" i="45"/>
  <c r="D102" i="45"/>
  <c r="Y196" i="45"/>
  <c r="Y182" i="45"/>
  <c r="AD89" i="45"/>
  <c r="AB180" i="45"/>
  <c r="Y180" i="45"/>
  <c r="Y194" i="45"/>
  <c r="AD92" i="45"/>
  <c r="AB183" i="45"/>
  <c r="Y198" i="45"/>
  <c r="Y184" i="45"/>
  <c r="W84" i="45"/>
  <c r="W119" i="45"/>
  <c r="W147" i="45"/>
  <c r="W168" i="45"/>
  <c r="W196" i="45"/>
  <c r="W126" i="45"/>
  <c r="W77" i="45"/>
  <c r="W112" i="45"/>
  <c r="W140" i="45"/>
  <c r="W161" i="45"/>
  <c r="W189" i="45"/>
  <c r="W98" i="45"/>
  <c r="W70" i="45"/>
  <c r="W105" i="45"/>
  <c r="W133" i="45"/>
  <c r="W154" i="45"/>
  <c r="W63" i="45"/>
  <c r="W175" i="45"/>
  <c r="W76" i="45"/>
  <c r="W111" i="45"/>
  <c r="W139" i="45"/>
  <c r="W160" i="45"/>
  <c r="W188" i="45"/>
  <c r="W69" i="45"/>
  <c r="W104" i="45"/>
  <c r="W153" i="45"/>
  <c r="W125" i="45"/>
  <c r="W132" i="45"/>
  <c r="W174" i="45"/>
  <c r="W118" i="45"/>
  <c r="W83" i="45"/>
  <c r="W167" i="45"/>
  <c r="W97" i="45"/>
  <c r="W146" i="45"/>
  <c r="W195" i="45"/>
  <c r="W181" i="45"/>
  <c r="W182" i="45"/>
  <c r="W75" i="45"/>
  <c r="W110" i="45"/>
  <c r="W138" i="45"/>
  <c r="W159" i="45"/>
  <c r="W187" i="45"/>
  <c r="W152" i="45"/>
  <c r="W82" i="45"/>
  <c r="W166" i="45"/>
  <c r="W68" i="45"/>
  <c r="W103" i="45"/>
  <c r="W131" i="45"/>
  <c r="W194" i="45"/>
  <c r="W145" i="45"/>
  <c r="W96" i="45"/>
  <c r="W124" i="45"/>
  <c r="W173" i="45"/>
  <c r="W117" i="45"/>
  <c r="W180" i="45"/>
  <c r="U194" i="45"/>
  <c r="U195" i="45"/>
  <c r="R179" i="45"/>
  <c r="AB18" i="45"/>
  <c r="U184" i="45"/>
  <c r="N182" i="45"/>
  <c r="N184" i="45"/>
  <c r="N181" i="45"/>
  <c r="N183" i="45"/>
  <c r="W92" i="45"/>
  <c r="U183" i="45"/>
  <c r="N180" i="45"/>
  <c r="U196" i="45"/>
  <c r="R198" i="45"/>
  <c r="R184" i="45"/>
  <c r="R197" i="45"/>
  <c r="R183" i="45"/>
  <c r="R196" i="45"/>
  <c r="R182" i="45"/>
  <c r="P89" i="45"/>
  <c r="P93" i="45"/>
  <c r="P90" i="45"/>
  <c r="P92" i="45"/>
  <c r="P91" i="45"/>
  <c r="L102" i="45"/>
  <c r="O102" i="45"/>
  <c r="D23" i="45"/>
  <c r="D22" i="45"/>
  <c r="D21" i="45"/>
  <c r="W93" i="45" l="1"/>
  <c r="W58" i="45"/>
  <c r="I89" i="45"/>
  <c r="P55" i="45"/>
  <c r="AD56" i="45"/>
  <c r="AD57" i="45"/>
  <c r="AD58" i="45"/>
  <c r="AD55" i="45"/>
  <c r="P56" i="45"/>
  <c r="P54" i="45"/>
  <c r="AD54" i="45"/>
  <c r="P57" i="45"/>
  <c r="W57" i="45"/>
  <c r="AD183" i="45"/>
  <c r="AD181" i="45"/>
  <c r="AD182" i="45"/>
  <c r="P5" i="45"/>
  <c r="P40" i="45"/>
  <c r="P26" i="45"/>
  <c r="P47" i="45"/>
  <c r="P19" i="45"/>
  <c r="P33" i="45"/>
  <c r="W184" i="45"/>
  <c r="W37" i="45"/>
  <c r="W30" i="45"/>
  <c r="W51" i="45"/>
  <c r="W9" i="45"/>
  <c r="W44" i="45"/>
  <c r="W23" i="45"/>
  <c r="P29" i="45"/>
  <c r="P36" i="45"/>
  <c r="P50" i="45"/>
  <c r="P8" i="45"/>
  <c r="P22" i="45"/>
  <c r="P43" i="45"/>
  <c r="W50" i="45"/>
  <c r="W29" i="45"/>
  <c r="W22" i="45"/>
  <c r="W43" i="45"/>
  <c r="W36" i="45"/>
  <c r="P27" i="45"/>
  <c r="P48" i="45"/>
  <c r="P34" i="45"/>
  <c r="P41" i="45"/>
  <c r="P6" i="45"/>
  <c r="P20" i="45"/>
  <c r="P35" i="45"/>
  <c r="P42" i="45"/>
  <c r="P7" i="45"/>
  <c r="P49" i="45"/>
  <c r="P28" i="45"/>
  <c r="P21" i="45"/>
  <c r="P184" i="45"/>
  <c r="P44" i="45"/>
  <c r="P51" i="45"/>
  <c r="P9" i="45"/>
  <c r="P30" i="45"/>
  <c r="P37" i="45"/>
  <c r="P23" i="45"/>
  <c r="G23" i="45"/>
  <c r="G194" i="45"/>
  <c r="I103" i="45"/>
  <c r="G21" i="45"/>
  <c r="G22" i="45"/>
  <c r="AD124" i="45"/>
  <c r="AD61" i="45"/>
  <c r="AD82" i="45"/>
  <c r="AD194" i="45"/>
  <c r="AD68" i="45"/>
  <c r="AD152" i="45"/>
  <c r="AD75" i="45"/>
  <c r="AB194" i="45"/>
  <c r="AD187" i="45"/>
  <c r="AD47" i="45"/>
  <c r="AD117" i="45"/>
  <c r="AD166" i="45"/>
  <c r="AD131" i="45"/>
  <c r="AD138" i="45"/>
  <c r="AD110" i="45"/>
  <c r="AD96" i="45"/>
  <c r="AD145" i="45"/>
  <c r="AD173" i="45"/>
  <c r="AD159" i="45"/>
  <c r="AD40" i="45"/>
  <c r="AD5" i="45"/>
  <c r="AD26" i="45"/>
  <c r="AD33" i="45"/>
  <c r="AD19" i="45"/>
  <c r="AD103" i="45"/>
  <c r="AD79" i="45"/>
  <c r="AD72" i="45"/>
  <c r="AD156" i="45"/>
  <c r="AD86" i="45"/>
  <c r="AD198" i="45"/>
  <c r="AD65" i="45"/>
  <c r="AD128" i="45"/>
  <c r="AB198" i="45"/>
  <c r="AD191" i="45"/>
  <c r="AD51" i="45"/>
  <c r="AD170" i="45"/>
  <c r="AD121" i="45"/>
  <c r="AD135" i="45"/>
  <c r="AD163" i="45"/>
  <c r="AD177" i="45"/>
  <c r="AD149" i="45"/>
  <c r="AD142" i="45"/>
  <c r="AD100" i="45"/>
  <c r="AD114" i="45"/>
  <c r="AD9" i="45"/>
  <c r="AD37" i="45"/>
  <c r="AD44" i="45"/>
  <c r="AD30" i="45"/>
  <c r="AD107" i="45"/>
  <c r="AD23" i="45"/>
  <c r="AD78" i="45"/>
  <c r="AD71" i="45"/>
  <c r="AD155" i="45"/>
  <c r="AD127" i="45"/>
  <c r="AD64" i="45"/>
  <c r="AD85" i="45"/>
  <c r="AD197" i="45"/>
  <c r="AB197" i="45"/>
  <c r="AD190" i="45"/>
  <c r="AD50" i="45"/>
  <c r="AD169" i="45"/>
  <c r="AD120" i="45"/>
  <c r="AD134" i="45"/>
  <c r="AD162" i="45"/>
  <c r="AD148" i="45"/>
  <c r="AD176" i="45"/>
  <c r="AD113" i="45"/>
  <c r="AD141" i="45"/>
  <c r="AD99" i="45"/>
  <c r="AD8" i="45"/>
  <c r="AD36" i="45"/>
  <c r="AD29" i="45"/>
  <c r="AD43" i="45"/>
  <c r="AD22" i="45"/>
  <c r="AD106" i="45"/>
  <c r="AD69" i="45"/>
  <c r="AD153" i="45"/>
  <c r="AD125" i="45"/>
  <c r="AD62" i="45"/>
  <c r="AD83" i="45"/>
  <c r="AD195" i="45"/>
  <c r="AD76" i="45"/>
  <c r="AB195" i="45"/>
  <c r="AD188" i="45"/>
  <c r="AD48" i="45"/>
  <c r="AD167" i="45"/>
  <c r="AD132" i="45"/>
  <c r="AD118" i="45"/>
  <c r="AD146" i="45"/>
  <c r="AD160" i="45"/>
  <c r="AD97" i="45"/>
  <c r="AD139" i="45"/>
  <c r="AD174" i="45"/>
  <c r="AD111" i="45"/>
  <c r="AD27" i="45"/>
  <c r="AD6" i="45"/>
  <c r="AD34" i="45"/>
  <c r="AD41" i="45"/>
  <c r="AD104" i="45"/>
  <c r="AD20" i="45"/>
  <c r="AD70" i="45"/>
  <c r="AD154" i="45"/>
  <c r="AD126" i="45"/>
  <c r="AD63" i="45"/>
  <c r="AD77" i="45"/>
  <c r="AD84" i="45"/>
  <c r="AD196" i="45"/>
  <c r="AB196" i="45"/>
  <c r="AD189" i="45"/>
  <c r="AD49" i="45"/>
  <c r="AD119" i="45"/>
  <c r="AD133" i="45"/>
  <c r="AD168" i="45"/>
  <c r="AD140" i="45"/>
  <c r="AD147" i="45"/>
  <c r="AD112" i="45"/>
  <c r="AD175" i="45"/>
  <c r="AD98" i="45"/>
  <c r="AD161" i="45"/>
  <c r="AD42" i="45"/>
  <c r="AD35" i="45"/>
  <c r="AD28" i="45"/>
  <c r="AD7" i="45"/>
  <c r="AD105" i="45"/>
  <c r="AD21" i="45"/>
  <c r="AD180" i="45"/>
  <c r="AB179" i="45"/>
  <c r="AD184" i="45"/>
  <c r="W85" i="45"/>
  <c r="W120" i="45"/>
  <c r="W148" i="45"/>
  <c r="W169" i="45"/>
  <c r="W197" i="45"/>
  <c r="W141" i="45"/>
  <c r="W99" i="45"/>
  <c r="W176" i="45"/>
  <c r="W78" i="45"/>
  <c r="W113" i="45"/>
  <c r="W162" i="45"/>
  <c r="W190" i="45"/>
  <c r="W106" i="45"/>
  <c r="W64" i="45"/>
  <c r="W155" i="45"/>
  <c r="W127" i="45"/>
  <c r="W71" i="45"/>
  <c r="W134" i="45"/>
  <c r="W100" i="45"/>
  <c r="W128" i="45"/>
  <c r="W65" i="45"/>
  <c r="W177" i="45"/>
  <c r="W198" i="45"/>
  <c r="W86" i="45"/>
  <c r="W121" i="45"/>
  <c r="W149" i="45"/>
  <c r="W170" i="45"/>
  <c r="W72" i="45"/>
  <c r="W107" i="45"/>
  <c r="W135" i="45"/>
  <c r="W156" i="45"/>
  <c r="W79" i="45"/>
  <c r="W114" i="45"/>
  <c r="W142" i="45"/>
  <c r="W163" i="45"/>
  <c r="W191" i="45"/>
  <c r="W183" i="45"/>
  <c r="R193" i="45"/>
  <c r="D20" i="45"/>
  <c r="G20" i="45"/>
  <c r="N179" i="45"/>
  <c r="K196" i="45"/>
  <c r="K193" i="45"/>
  <c r="K179" i="45"/>
  <c r="P71" i="45"/>
  <c r="P106" i="45"/>
  <c r="P134" i="45"/>
  <c r="P155" i="45"/>
  <c r="P99" i="45"/>
  <c r="P127" i="45"/>
  <c r="P64" i="45"/>
  <c r="P176" i="45"/>
  <c r="P85" i="45"/>
  <c r="P148" i="45"/>
  <c r="P197" i="45"/>
  <c r="N197" i="45"/>
  <c r="P113" i="45"/>
  <c r="P162" i="45"/>
  <c r="P169" i="45"/>
  <c r="P120" i="45"/>
  <c r="P78" i="45"/>
  <c r="P141" i="45"/>
  <c r="P190" i="45"/>
  <c r="P98" i="45"/>
  <c r="P126" i="45"/>
  <c r="P63" i="45"/>
  <c r="P175" i="45"/>
  <c r="P84" i="45"/>
  <c r="P119" i="45"/>
  <c r="P147" i="45"/>
  <c r="P168" i="45"/>
  <c r="P196" i="45"/>
  <c r="P105" i="45"/>
  <c r="P154" i="45"/>
  <c r="N196" i="45"/>
  <c r="P112" i="45"/>
  <c r="P161" i="45"/>
  <c r="P77" i="45"/>
  <c r="P140" i="45"/>
  <c r="P189" i="45"/>
  <c r="P70" i="45"/>
  <c r="P133" i="45"/>
  <c r="P183" i="45"/>
  <c r="K195" i="45"/>
  <c r="P82" i="45"/>
  <c r="P117" i="45"/>
  <c r="P145" i="45"/>
  <c r="P166" i="45"/>
  <c r="P194" i="45"/>
  <c r="P75" i="45"/>
  <c r="P110" i="45"/>
  <c r="P138" i="45"/>
  <c r="P159" i="45"/>
  <c r="P187" i="45"/>
  <c r="P124" i="45"/>
  <c r="P173" i="45"/>
  <c r="P68" i="45"/>
  <c r="P131" i="45"/>
  <c r="P103" i="45"/>
  <c r="P152" i="45"/>
  <c r="N194" i="45"/>
  <c r="P96" i="45"/>
  <c r="P61" i="45"/>
  <c r="P182" i="45"/>
  <c r="U197" i="45"/>
  <c r="W8" i="45"/>
  <c r="K194" i="45"/>
  <c r="P97" i="45"/>
  <c r="P125" i="45"/>
  <c r="P62" i="45"/>
  <c r="P174" i="45"/>
  <c r="P83" i="45"/>
  <c r="P118" i="45"/>
  <c r="P146" i="45"/>
  <c r="P167" i="45"/>
  <c r="P195" i="45"/>
  <c r="P111" i="45"/>
  <c r="P160" i="45"/>
  <c r="P69" i="45"/>
  <c r="P132" i="45"/>
  <c r="P76" i="45"/>
  <c r="P104" i="45"/>
  <c r="P139" i="45"/>
  <c r="N195" i="45"/>
  <c r="P188" i="45"/>
  <c r="P153" i="45"/>
  <c r="K198" i="45"/>
  <c r="P180" i="45"/>
  <c r="P181" i="45"/>
  <c r="D194" i="45"/>
  <c r="U179" i="45"/>
  <c r="K197" i="45"/>
  <c r="P72" i="45"/>
  <c r="P107" i="45"/>
  <c r="P135" i="45"/>
  <c r="P156" i="45"/>
  <c r="P58" i="45"/>
  <c r="P100" i="45"/>
  <c r="P128" i="45"/>
  <c r="P65" i="45"/>
  <c r="P177" i="45"/>
  <c r="P79" i="45"/>
  <c r="P142" i="45"/>
  <c r="P191" i="45"/>
  <c r="P86" i="45"/>
  <c r="P149" i="45"/>
  <c r="P198" i="45"/>
  <c r="P121" i="45"/>
  <c r="P170" i="45"/>
  <c r="N198" i="45"/>
  <c r="P114" i="45"/>
  <c r="P163" i="45"/>
  <c r="U198" i="45"/>
  <c r="D182" i="45"/>
  <c r="D183" i="45"/>
  <c r="D184" i="45"/>
  <c r="H18" i="45"/>
  <c r="D181" i="45"/>
  <c r="AC198" i="45"/>
  <c r="AC197" i="45"/>
  <c r="AC196" i="45"/>
  <c r="AC195" i="45"/>
  <c r="AC194" i="45"/>
  <c r="AC191" i="45"/>
  <c r="AC190" i="45"/>
  <c r="AC189" i="45"/>
  <c r="AC188" i="45"/>
  <c r="AC187" i="45"/>
  <c r="AC186" i="45"/>
  <c r="AC184" i="45"/>
  <c r="AC183" i="45"/>
  <c r="AC182" i="45"/>
  <c r="AC181" i="45"/>
  <c r="AC180" i="45"/>
  <c r="AC179" i="45"/>
  <c r="AC177" i="45"/>
  <c r="AC176" i="45"/>
  <c r="AC175" i="45"/>
  <c r="AC174" i="45"/>
  <c r="AC173" i="45"/>
  <c r="AC172" i="45"/>
  <c r="AC170" i="45"/>
  <c r="AC169" i="45"/>
  <c r="AC168" i="45"/>
  <c r="AC167" i="45"/>
  <c r="AC166" i="45"/>
  <c r="AC165" i="45"/>
  <c r="AC163" i="45"/>
  <c r="AC162" i="45"/>
  <c r="AC161" i="45"/>
  <c r="AC160" i="45"/>
  <c r="AC159" i="45"/>
  <c r="AC158" i="45"/>
  <c r="AC156" i="45"/>
  <c r="AC155" i="45"/>
  <c r="AC154" i="45"/>
  <c r="AC153" i="45"/>
  <c r="AC152" i="45"/>
  <c r="AC151" i="45"/>
  <c r="AC65" i="45"/>
  <c r="AC64" i="45"/>
  <c r="AC63" i="45"/>
  <c r="AC62" i="45"/>
  <c r="AC61" i="45"/>
  <c r="AC60" i="45"/>
  <c r="AC149" i="45"/>
  <c r="AC148" i="45"/>
  <c r="AC147" i="45"/>
  <c r="AC146" i="45"/>
  <c r="AC145" i="45"/>
  <c r="AC144" i="45"/>
  <c r="AC142" i="45"/>
  <c r="AC141" i="45"/>
  <c r="AC140" i="45"/>
  <c r="AC139" i="45"/>
  <c r="AC138" i="45"/>
  <c r="AC137" i="45"/>
  <c r="AC135" i="45"/>
  <c r="AC134" i="45"/>
  <c r="AC133" i="45"/>
  <c r="AC132" i="45"/>
  <c r="AC131" i="45"/>
  <c r="AC130" i="45"/>
  <c r="AC128" i="45"/>
  <c r="AC127" i="45"/>
  <c r="AC126" i="45"/>
  <c r="AC125" i="45"/>
  <c r="AC124" i="45"/>
  <c r="AC123" i="45"/>
  <c r="AC121" i="45"/>
  <c r="AC120" i="45"/>
  <c r="AC119" i="45"/>
  <c r="AC118" i="45"/>
  <c r="AC117" i="45"/>
  <c r="AC116" i="45"/>
  <c r="AC114" i="45"/>
  <c r="AC113" i="45"/>
  <c r="AC112" i="45"/>
  <c r="AC111" i="45"/>
  <c r="AC110" i="45"/>
  <c r="AC109" i="45"/>
  <c r="AC100" i="45"/>
  <c r="AC99" i="45"/>
  <c r="AC98" i="45"/>
  <c r="AC97" i="45"/>
  <c r="AC96" i="45"/>
  <c r="AC95" i="45"/>
  <c r="AC86" i="45"/>
  <c r="AC85" i="45"/>
  <c r="AC84" i="45"/>
  <c r="AC83" i="45"/>
  <c r="AC82" i="45"/>
  <c r="AC81" i="45"/>
  <c r="AC79" i="45"/>
  <c r="AC78" i="45"/>
  <c r="AC77" i="45"/>
  <c r="AC76" i="45"/>
  <c r="AC75" i="45"/>
  <c r="AC74" i="45"/>
  <c r="AC72" i="45"/>
  <c r="AC71" i="45"/>
  <c r="AC70" i="45"/>
  <c r="AC69" i="45"/>
  <c r="AC68" i="45"/>
  <c r="AC67" i="45"/>
  <c r="AC58" i="45"/>
  <c r="AC57" i="45"/>
  <c r="AC56" i="45"/>
  <c r="AC55" i="45"/>
  <c r="AC54" i="45"/>
  <c r="AC53" i="45"/>
  <c r="AC51" i="45"/>
  <c r="AC50" i="45"/>
  <c r="AC49" i="45"/>
  <c r="AC48" i="45"/>
  <c r="AC47" i="45"/>
  <c r="AC46" i="45"/>
  <c r="AC44" i="45"/>
  <c r="AC43" i="45"/>
  <c r="AC42" i="45"/>
  <c r="AC41" i="45"/>
  <c r="AC40" i="45"/>
  <c r="AC39" i="45"/>
  <c r="AC37" i="45"/>
  <c r="AC36" i="45"/>
  <c r="AC35" i="45"/>
  <c r="AC34" i="45"/>
  <c r="AC33" i="45"/>
  <c r="AC32" i="45"/>
  <c r="AC30" i="45"/>
  <c r="AC29" i="45"/>
  <c r="AC28" i="45"/>
  <c r="AC27" i="45"/>
  <c r="AC26" i="45"/>
  <c r="AC25" i="45"/>
  <c r="AC23" i="45"/>
  <c r="AC22" i="45"/>
  <c r="AC21" i="45"/>
  <c r="AC20" i="45"/>
  <c r="AC19" i="45"/>
  <c r="AC18" i="45"/>
  <c r="AC9" i="45"/>
  <c r="AC8" i="45"/>
  <c r="AC7" i="45"/>
  <c r="AC6" i="45"/>
  <c r="AC5" i="45"/>
  <c r="AC4" i="45"/>
  <c r="Z198" i="45"/>
  <c r="Z197" i="45"/>
  <c r="Z196" i="45"/>
  <c r="Z195" i="45"/>
  <c r="Z194" i="45"/>
  <c r="Z191" i="45"/>
  <c r="Z190" i="45"/>
  <c r="Z189" i="45"/>
  <c r="Z188" i="45"/>
  <c r="Z187" i="45"/>
  <c r="Z186" i="45"/>
  <c r="Z184" i="45"/>
  <c r="Z183" i="45"/>
  <c r="Z182" i="45"/>
  <c r="Z181" i="45"/>
  <c r="Z180" i="45"/>
  <c r="Z177" i="45"/>
  <c r="Z176" i="45"/>
  <c r="Z175" i="45"/>
  <c r="Z174" i="45"/>
  <c r="Z173" i="45"/>
  <c r="Z172" i="45"/>
  <c r="Z170" i="45"/>
  <c r="Z169" i="45"/>
  <c r="Z168" i="45"/>
  <c r="Z167" i="45"/>
  <c r="Z166" i="45"/>
  <c r="Z165" i="45"/>
  <c r="Z163" i="45"/>
  <c r="Z162" i="45"/>
  <c r="Z161" i="45"/>
  <c r="Z160" i="45"/>
  <c r="Z159" i="45"/>
  <c r="Z158" i="45"/>
  <c r="Z156" i="45"/>
  <c r="Z155" i="45"/>
  <c r="Z154" i="45"/>
  <c r="Z152" i="45"/>
  <c r="Z65" i="45"/>
  <c r="Z64" i="45"/>
  <c r="Z63" i="45"/>
  <c r="Z62" i="45"/>
  <c r="Z61" i="45"/>
  <c r="Z60" i="45"/>
  <c r="Z149" i="45"/>
  <c r="Z148" i="45"/>
  <c r="Z147" i="45"/>
  <c r="Z146" i="45"/>
  <c r="Z145" i="45"/>
  <c r="Z144" i="45"/>
  <c r="Z142" i="45"/>
  <c r="Z141" i="45"/>
  <c r="Z140" i="45"/>
  <c r="Z139" i="45"/>
  <c r="Z138" i="45"/>
  <c r="Z137" i="45"/>
  <c r="Z135" i="45"/>
  <c r="Z134" i="45"/>
  <c r="Z133" i="45"/>
  <c r="Z132" i="45"/>
  <c r="Z131" i="45"/>
  <c r="Z130" i="45"/>
  <c r="Z128" i="45"/>
  <c r="Z127" i="45"/>
  <c r="Z126" i="45"/>
  <c r="Z125" i="45"/>
  <c r="Z124" i="45"/>
  <c r="Z123" i="45"/>
  <c r="Z121" i="45"/>
  <c r="Z120" i="45"/>
  <c r="Z119" i="45"/>
  <c r="Z118" i="45"/>
  <c r="Z117" i="45"/>
  <c r="Z116" i="45"/>
  <c r="Z114" i="45"/>
  <c r="Z113" i="45"/>
  <c r="Z112" i="45"/>
  <c r="Z111" i="45"/>
  <c r="Z110" i="45"/>
  <c r="Z109" i="45"/>
  <c r="Z100" i="45"/>
  <c r="Z99" i="45"/>
  <c r="Z98" i="45"/>
  <c r="Z97" i="45"/>
  <c r="Z96" i="45"/>
  <c r="Z95" i="45"/>
  <c r="Z86" i="45"/>
  <c r="Z85" i="45"/>
  <c r="Z84" i="45"/>
  <c r="Z82" i="45"/>
  <c r="Z79" i="45"/>
  <c r="Z78" i="45"/>
  <c r="Z77" i="45"/>
  <c r="Z76" i="45"/>
  <c r="Z75" i="45"/>
  <c r="Z74" i="45"/>
  <c r="Z72" i="45"/>
  <c r="Z71" i="45"/>
  <c r="Z70" i="45"/>
  <c r="Z68" i="45"/>
  <c r="Z58" i="45"/>
  <c r="Z57" i="45"/>
  <c r="Z56" i="45"/>
  <c r="Z55" i="45"/>
  <c r="Z54" i="45"/>
  <c r="Z51" i="45"/>
  <c r="Z50" i="45"/>
  <c r="Z49" i="45"/>
  <c r="Z48" i="45"/>
  <c r="Z47" i="45"/>
  <c r="Z46" i="45"/>
  <c r="Z44" i="45"/>
  <c r="Z43" i="45"/>
  <c r="Z42" i="45"/>
  <c r="Z40" i="45"/>
  <c r="Z37" i="45"/>
  <c r="Z36" i="45"/>
  <c r="Z35" i="45"/>
  <c r="Z33" i="45"/>
  <c r="Z30" i="45"/>
  <c r="Z29" i="45"/>
  <c r="Z28" i="45"/>
  <c r="Z26" i="45"/>
  <c r="Z23" i="45"/>
  <c r="Z22" i="45"/>
  <c r="Z21" i="45"/>
  <c r="Z19" i="45"/>
  <c r="Z9" i="45"/>
  <c r="Z8" i="45"/>
  <c r="Z7" i="45"/>
  <c r="Z6" i="45"/>
  <c r="Z5" i="45"/>
  <c r="Z4" i="45"/>
  <c r="V198" i="45"/>
  <c r="V197" i="45"/>
  <c r="V196" i="45"/>
  <c r="V195" i="45"/>
  <c r="V194" i="45"/>
  <c r="V191" i="45"/>
  <c r="V190" i="45"/>
  <c r="V189" i="45"/>
  <c r="V188" i="45"/>
  <c r="V187" i="45"/>
  <c r="V186" i="45"/>
  <c r="V184" i="45"/>
  <c r="V183" i="45"/>
  <c r="V182" i="45"/>
  <c r="V181" i="45"/>
  <c r="V180" i="45"/>
  <c r="V179" i="45"/>
  <c r="V177" i="45"/>
  <c r="V176" i="45"/>
  <c r="V175" i="45"/>
  <c r="V174" i="45"/>
  <c r="V173" i="45"/>
  <c r="V172" i="45"/>
  <c r="V170" i="45"/>
  <c r="V169" i="45"/>
  <c r="V168" i="45"/>
  <c r="V167" i="45"/>
  <c r="V166" i="45"/>
  <c r="V165" i="45"/>
  <c r="V163" i="45"/>
  <c r="V162" i="45"/>
  <c r="V161" i="45"/>
  <c r="V160" i="45"/>
  <c r="V159" i="45"/>
  <c r="V158" i="45"/>
  <c r="V156" i="45"/>
  <c r="V155" i="45"/>
  <c r="V154" i="45"/>
  <c r="V153" i="45"/>
  <c r="V152" i="45"/>
  <c r="V151" i="45"/>
  <c r="V65" i="45"/>
  <c r="V64" i="45"/>
  <c r="V63" i="45"/>
  <c r="V62" i="45"/>
  <c r="V61" i="45"/>
  <c r="V60" i="45"/>
  <c r="V149" i="45"/>
  <c r="V148" i="45"/>
  <c r="V147" i="45"/>
  <c r="V146" i="45"/>
  <c r="V145" i="45"/>
  <c r="V144" i="45"/>
  <c r="V142" i="45"/>
  <c r="V141" i="45"/>
  <c r="V140" i="45"/>
  <c r="V139" i="45"/>
  <c r="V138" i="45"/>
  <c r="V137" i="45"/>
  <c r="V135" i="45"/>
  <c r="V134" i="45"/>
  <c r="V133" i="45"/>
  <c r="V132" i="45"/>
  <c r="V131" i="45"/>
  <c r="V130" i="45"/>
  <c r="V128" i="45"/>
  <c r="V127" i="45"/>
  <c r="V126" i="45"/>
  <c r="V125" i="45"/>
  <c r="V124" i="45"/>
  <c r="V123" i="45"/>
  <c r="V121" i="45"/>
  <c r="V120" i="45"/>
  <c r="V119" i="45"/>
  <c r="V118" i="45"/>
  <c r="V117" i="45"/>
  <c r="V116" i="45"/>
  <c r="V114" i="45"/>
  <c r="V113" i="45"/>
  <c r="V112" i="45"/>
  <c r="V111" i="45"/>
  <c r="V110" i="45"/>
  <c r="V109" i="45"/>
  <c r="V100" i="45"/>
  <c r="V99" i="45"/>
  <c r="V98" i="45"/>
  <c r="V97" i="45"/>
  <c r="V96" i="45"/>
  <c r="V95" i="45"/>
  <c r="V86" i="45"/>
  <c r="V85" i="45"/>
  <c r="V84" i="45"/>
  <c r="V83" i="45"/>
  <c r="V82" i="45"/>
  <c r="V81" i="45"/>
  <c r="V79" i="45"/>
  <c r="V78" i="45"/>
  <c r="V77" i="45"/>
  <c r="V76" i="45"/>
  <c r="V75" i="45"/>
  <c r="V74" i="45"/>
  <c r="V72" i="45"/>
  <c r="V71" i="45"/>
  <c r="V70" i="45"/>
  <c r="V69" i="45"/>
  <c r="V68" i="45"/>
  <c r="V67" i="45"/>
  <c r="V58" i="45"/>
  <c r="V57" i="45"/>
  <c r="V56" i="45"/>
  <c r="V55" i="45"/>
  <c r="V54" i="45"/>
  <c r="V53" i="45"/>
  <c r="V51" i="45"/>
  <c r="V50" i="45"/>
  <c r="V49" i="45"/>
  <c r="V48" i="45"/>
  <c r="V47" i="45"/>
  <c r="V46" i="45"/>
  <c r="V44" i="45"/>
  <c r="V43" i="45"/>
  <c r="V42" i="45"/>
  <c r="V41" i="45"/>
  <c r="V40" i="45"/>
  <c r="V39" i="45"/>
  <c r="V37" i="45"/>
  <c r="V36" i="45"/>
  <c r="V35" i="45"/>
  <c r="V34" i="45"/>
  <c r="V33" i="45"/>
  <c r="V32" i="45"/>
  <c r="V30" i="45"/>
  <c r="V29" i="45"/>
  <c r="V28" i="45"/>
  <c r="V27" i="45"/>
  <c r="V26" i="45"/>
  <c r="V25" i="45"/>
  <c r="V23" i="45"/>
  <c r="V22" i="45"/>
  <c r="V21" i="45"/>
  <c r="V20" i="45"/>
  <c r="V19" i="45"/>
  <c r="V18" i="45"/>
  <c r="V9" i="45"/>
  <c r="V8" i="45"/>
  <c r="V7" i="45"/>
  <c r="V6" i="45"/>
  <c r="V5" i="45"/>
  <c r="V4" i="45"/>
  <c r="S198" i="45"/>
  <c r="S197" i="45"/>
  <c r="S196" i="45"/>
  <c r="S195" i="45"/>
  <c r="S194" i="45"/>
  <c r="S191" i="45"/>
  <c r="S190" i="45"/>
  <c r="S189" i="45"/>
  <c r="S188" i="45"/>
  <c r="S187" i="45"/>
  <c r="S186" i="45"/>
  <c r="S184" i="45"/>
  <c r="S183" i="45"/>
  <c r="S182" i="45"/>
  <c r="S181" i="45"/>
  <c r="S180" i="45"/>
  <c r="S179" i="45"/>
  <c r="S177" i="45"/>
  <c r="S176" i="45"/>
  <c r="S175" i="45"/>
  <c r="S174" i="45"/>
  <c r="S173" i="45"/>
  <c r="S172" i="45"/>
  <c r="S170" i="45"/>
  <c r="S169" i="45"/>
  <c r="S168" i="45"/>
  <c r="S167" i="45"/>
  <c r="S166" i="45"/>
  <c r="S165" i="45"/>
  <c r="S163" i="45"/>
  <c r="S162" i="45"/>
  <c r="S161" i="45"/>
  <c r="S160" i="45"/>
  <c r="S159" i="45"/>
  <c r="S158" i="45"/>
  <c r="S156" i="45"/>
  <c r="S155" i="45"/>
  <c r="S154" i="45"/>
  <c r="S153" i="45"/>
  <c r="S152" i="45"/>
  <c r="S151" i="45"/>
  <c r="S65" i="45"/>
  <c r="S64" i="45"/>
  <c r="S63" i="45"/>
  <c r="S62" i="45"/>
  <c r="S61" i="45"/>
  <c r="S60" i="45"/>
  <c r="S149" i="45"/>
  <c r="S148" i="45"/>
  <c r="S147" i="45"/>
  <c r="S146" i="45"/>
  <c r="S145" i="45"/>
  <c r="S144" i="45"/>
  <c r="S142" i="45"/>
  <c r="S141" i="45"/>
  <c r="S140" i="45"/>
  <c r="S139" i="45"/>
  <c r="S138" i="45"/>
  <c r="S137" i="45"/>
  <c r="S135" i="45"/>
  <c r="S134" i="45"/>
  <c r="S133" i="45"/>
  <c r="S132" i="45"/>
  <c r="S131" i="45"/>
  <c r="S130" i="45"/>
  <c r="S128" i="45"/>
  <c r="S127" i="45"/>
  <c r="S126" i="45"/>
  <c r="S125" i="45"/>
  <c r="S124" i="45"/>
  <c r="S123" i="45"/>
  <c r="S121" i="45"/>
  <c r="S120" i="45"/>
  <c r="S119" i="45"/>
  <c r="S118" i="45"/>
  <c r="S117" i="45"/>
  <c r="S116" i="45"/>
  <c r="S114" i="45"/>
  <c r="S113" i="45"/>
  <c r="S112" i="45"/>
  <c r="S111" i="45"/>
  <c r="S110" i="45"/>
  <c r="S109" i="45"/>
  <c r="S100" i="45"/>
  <c r="S99" i="45"/>
  <c r="S98" i="45"/>
  <c r="S97" i="45"/>
  <c r="S96" i="45"/>
  <c r="S95" i="45"/>
  <c r="S86" i="45"/>
  <c r="S85" i="45"/>
  <c r="S84" i="45"/>
  <c r="S83" i="45"/>
  <c r="S82" i="45"/>
  <c r="S81" i="45"/>
  <c r="S79" i="45"/>
  <c r="S78" i="45"/>
  <c r="S77" i="45"/>
  <c r="S76" i="45"/>
  <c r="S75" i="45"/>
  <c r="S74" i="45"/>
  <c r="S72" i="45"/>
  <c r="S71" i="45"/>
  <c r="S70" i="45"/>
  <c r="S69" i="45"/>
  <c r="S68" i="45"/>
  <c r="S67" i="45"/>
  <c r="S58" i="45"/>
  <c r="S57" i="45"/>
  <c r="S56" i="45"/>
  <c r="S55" i="45"/>
  <c r="S54" i="45"/>
  <c r="S53" i="45"/>
  <c r="S51" i="45"/>
  <c r="S50" i="45"/>
  <c r="S49" i="45"/>
  <c r="S48" i="45"/>
  <c r="S47" i="45"/>
  <c r="S46" i="45"/>
  <c r="S44" i="45"/>
  <c r="S43" i="45"/>
  <c r="S42" i="45"/>
  <c r="S41" i="45"/>
  <c r="S40" i="45"/>
  <c r="S39" i="45"/>
  <c r="S37" i="45"/>
  <c r="S36" i="45"/>
  <c r="S35" i="45"/>
  <c r="S34" i="45"/>
  <c r="S33" i="45"/>
  <c r="S32" i="45"/>
  <c r="S30" i="45"/>
  <c r="S29" i="45"/>
  <c r="S28" i="45"/>
  <c r="S27" i="45"/>
  <c r="S26" i="45"/>
  <c r="S25" i="45"/>
  <c r="S23" i="45"/>
  <c r="S22" i="45"/>
  <c r="S21" i="45"/>
  <c r="S20" i="45"/>
  <c r="S19" i="45"/>
  <c r="S18" i="45"/>
  <c r="S9" i="45"/>
  <c r="S8" i="45"/>
  <c r="S7" i="45"/>
  <c r="S6" i="45"/>
  <c r="S5" i="45"/>
  <c r="S4" i="45"/>
  <c r="O198" i="45"/>
  <c r="O197" i="45"/>
  <c r="O196" i="45"/>
  <c r="O195" i="45"/>
  <c r="O194" i="45"/>
  <c r="O191" i="45"/>
  <c r="O190" i="45"/>
  <c r="O189" i="45"/>
  <c r="O188" i="45"/>
  <c r="O187" i="45"/>
  <c r="O186" i="45"/>
  <c r="O184" i="45"/>
  <c r="O183" i="45"/>
  <c r="O182" i="45"/>
  <c r="O181" i="45"/>
  <c r="O180" i="45"/>
  <c r="O179" i="45"/>
  <c r="O177" i="45"/>
  <c r="O176" i="45"/>
  <c r="O175" i="45"/>
  <c r="O174" i="45"/>
  <c r="O173" i="45"/>
  <c r="O172" i="45"/>
  <c r="O170" i="45"/>
  <c r="O169" i="45"/>
  <c r="O168" i="45"/>
  <c r="O167" i="45"/>
  <c r="O166" i="45"/>
  <c r="O165" i="45"/>
  <c r="O163" i="45"/>
  <c r="O162" i="45"/>
  <c r="O161" i="45"/>
  <c r="O160" i="45"/>
  <c r="O159" i="45"/>
  <c r="O158" i="45"/>
  <c r="O156" i="45"/>
  <c r="O155" i="45"/>
  <c r="O154" i="45"/>
  <c r="O153" i="45"/>
  <c r="O152" i="45"/>
  <c r="O151" i="45"/>
  <c r="O65" i="45"/>
  <c r="O64" i="45"/>
  <c r="O63" i="45"/>
  <c r="O62" i="45"/>
  <c r="O61" i="45"/>
  <c r="O60" i="45"/>
  <c r="O149" i="45"/>
  <c r="O148" i="45"/>
  <c r="O147" i="45"/>
  <c r="O146" i="45"/>
  <c r="O145" i="45"/>
  <c r="O144" i="45"/>
  <c r="O142" i="45"/>
  <c r="O141" i="45"/>
  <c r="O140" i="45"/>
  <c r="O139" i="45"/>
  <c r="O138" i="45"/>
  <c r="O137" i="45"/>
  <c r="O135" i="45"/>
  <c r="O134" i="45"/>
  <c r="O133" i="45"/>
  <c r="O132" i="45"/>
  <c r="O131" i="45"/>
  <c r="O130" i="45"/>
  <c r="O128" i="45"/>
  <c r="O127" i="45"/>
  <c r="O126" i="45"/>
  <c r="O125" i="45"/>
  <c r="O124" i="45"/>
  <c r="O123" i="45"/>
  <c r="O121" i="45"/>
  <c r="O120" i="45"/>
  <c r="O119" i="45"/>
  <c r="O118" i="45"/>
  <c r="O117" i="45"/>
  <c r="O116" i="45"/>
  <c r="O114" i="45"/>
  <c r="O113" i="45"/>
  <c r="O112" i="45"/>
  <c r="O111" i="45"/>
  <c r="O110" i="45"/>
  <c r="O109" i="45"/>
  <c r="O100" i="45"/>
  <c r="O99" i="45"/>
  <c r="O98" i="45"/>
  <c r="O97" i="45"/>
  <c r="O96" i="45"/>
  <c r="O95" i="45"/>
  <c r="O86" i="45"/>
  <c r="O85" i="45"/>
  <c r="O84" i="45"/>
  <c r="O83" i="45"/>
  <c r="O82" i="45"/>
  <c r="O81" i="45"/>
  <c r="O79" i="45"/>
  <c r="O78" i="45"/>
  <c r="O77" i="45"/>
  <c r="O76" i="45"/>
  <c r="O75" i="45"/>
  <c r="O74" i="45"/>
  <c r="O72" i="45"/>
  <c r="O71" i="45"/>
  <c r="O70" i="45"/>
  <c r="O69" i="45"/>
  <c r="O68" i="45"/>
  <c r="O67" i="45"/>
  <c r="O58" i="45"/>
  <c r="O57" i="45"/>
  <c r="O56" i="45"/>
  <c r="O55" i="45"/>
  <c r="O54" i="45"/>
  <c r="O53" i="45"/>
  <c r="O51" i="45"/>
  <c r="O50" i="45"/>
  <c r="O49" i="45"/>
  <c r="O48" i="45"/>
  <c r="O47" i="45"/>
  <c r="O46" i="45"/>
  <c r="O44" i="45"/>
  <c r="O43" i="45"/>
  <c r="O42" i="45"/>
  <c r="O41" i="45"/>
  <c r="O40" i="45"/>
  <c r="O39" i="45"/>
  <c r="O37" i="45"/>
  <c r="O36" i="45"/>
  <c r="O35" i="45"/>
  <c r="O34" i="45"/>
  <c r="O33" i="45"/>
  <c r="O32" i="45"/>
  <c r="O30" i="45"/>
  <c r="O29" i="45"/>
  <c r="O28" i="45"/>
  <c r="O27" i="45"/>
  <c r="O26" i="45"/>
  <c r="O25" i="45"/>
  <c r="O23" i="45"/>
  <c r="O22" i="45"/>
  <c r="O21" i="45"/>
  <c r="O20" i="45"/>
  <c r="O19" i="45"/>
  <c r="O18" i="45"/>
  <c r="O9" i="45"/>
  <c r="O8" i="45"/>
  <c r="O7" i="45"/>
  <c r="O6" i="45"/>
  <c r="O5" i="45"/>
  <c r="O4" i="45"/>
  <c r="L198" i="45"/>
  <c r="L197" i="45"/>
  <c r="L196" i="45"/>
  <c r="L195" i="45"/>
  <c r="L194" i="45"/>
  <c r="L191" i="45"/>
  <c r="L190" i="45"/>
  <c r="L189" i="45"/>
  <c r="L188" i="45"/>
  <c r="L187" i="45"/>
  <c r="L186" i="45"/>
  <c r="L184" i="45"/>
  <c r="L183" i="45"/>
  <c r="L182" i="45"/>
  <c r="L181" i="45"/>
  <c r="L180" i="45"/>
  <c r="L179" i="45"/>
  <c r="L177" i="45"/>
  <c r="L176" i="45"/>
  <c r="L175" i="45"/>
  <c r="L174" i="45"/>
  <c r="L173" i="45"/>
  <c r="L172" i="45"/>
  <c r="L170" i="45"/>
  <c r="L169" i="45"/>
  <c r="L168" i="45"/>
  <c r="L167" i="45"/>
  <c r="L166" i="45"/>
  <c r="L165" i="45"/>
  <c r="L163" i="45"/>
  <c r="L162" i="45"/>
  <c r="L161" i="45"/>
  <c r="L160" i="45"/>
  <c r="L159" i="45"/>
  <c r="L158" i="45"/>
  <c r="L156" i="45"/>
  <c r="L155" i="45"/>
  <c r="L154" i="45"/>
  <c r="L153" i="45"/>
  <c r="L152" i="45"/>
  <c r="L151" i="45"/>
  <c r="L65" i="45"/>
  <c r="L64" i="45"/>
  <c r="L63" i="45"/>
  <c r="L62" i="45"/>
  <c r="L61" i="45"/>
  <c r="L60" i="45"/>
  <c r="L149" i="45"/>
  <c r="L148" i="45"/>
  <c r="L147" i="45"/>
  <c r="L146" i="45"/>
  <c r="L145" i="45"/>
  <c r="L144" i="45"/>
  <c r="L142" i="45"/>
  <c r="L141" i="45"/>
  <c r="L140" i="45"/>
  <c r="L139" i="45"/>
  <c r="L138" i="45"/>
  <c r="L137" i="45"/>
  <c r="L135" i="45"/>
  <c r="L134" i="45"/>
  <c r="L133" i="45"/>
  <c r="L132" i="45"/>
  <c r="L131" i="45"/>
  <c r="L130" i="45"/>
  <c r="L128" i="45"/>
  <c r="L127" i="45"/>
  <c r="L126" i="45"/>
  <c r="L125" i="45"/>
  <c r="L124" i="45"/>
  <c r="L123" i="45"/>
  <c r="L121" i="45"/>
  <c r="L120" i="45"/>
  <c r="L119" i="45"/>
  <c r="L118" i="45"/>
  <c r="L117" i="45"/>
  <c r="L116" i="45"/>
  <c r="L114" i="45"/>
  <c r="L113" i="45"/>
  <c r="L112" i="45"/>
  <c r="L111" i="45"/>
  <c r="L110" i="45"/>
  <c r="L109" i="45"/>
  <c r="L100" i="45"/>
  <c r="L99" i="45"/>
  <c r="L98" i="45"/>
  <c r="L97" i="45"/>
  <c r="L96" i="45"/>
  <c r="L95" i="45"/>
  <c r="L86" i="45"/>
  <c r="L85" i="45"/>
  <c r="L84" i="45"/>
  <c r="L83" i="45"/>
  <c r="L82" i="45"/>
  <c r="L81" i="45"/>
  <c r="L79" i="45"/>
  <c r="L78" i="45"/>
  <c r="L77" i="45"/>
  <c r="L76" i="45"/>
  <c r="L75" i="45"/>
  <c r="L74" i="45"/>
  <c r="L72" i="45"/>
  <c r="L71" i="45"/>
  <c r="L70" i="45"/>
  <c r="L69" i="45"/>
  <c r="L68" i="45"/>
  <c r="L67" i="45"/>
  <c r="L58" i="45"/>
  <c r="L57" i="45"/>
  <c r="L56" i="45"/>
  <c r="L55" i="45"/>
  <c r="L54" i="45"/>
  <c r="L53" i="45"/>
  <c r="L51" i="45"/>
  <c r="L50" i="45"/>
  <c r="L49" i="45"/>
  <c r="L48" i="45"/>
  <c r="L47" i="45"/>
  <c r="L46" i="45"/>
  <c r="L44" i="45"/>
  <c r="L43" i="45"/>
  <c r="L42" i="45"/>
  <c r="L41" i="45"/>
  <c r="L40" i="45"/>
  <c r="L39" i="45"/>
  <c r="L37" i="45"/>
  <c r="L36" i="45"/>
  <c r="L35" i="45"/>
  <c r="L34" i="45"/>
  <c r="L33" i="45"/>
  <c r="L32" i="45"/>
  <c r="L30" i="45"/>
  <c r="L29" i="45"/>
  <c r="L28" i="45"/>
  <c r="L27" i="45"/>
  <c r="L26" i="45"/>
  <c r="L25" i="45"/>
  <c r="L23" i="45"/>
  <c r="L22" i="45"/>
  <c r="L21" i="45"/>
  <c r="L20" i="45"/>
  <c r="L19" i="45"/>
  <c r="L18" i="45"/>
  <c r="L9" i="45"/>
  <c r="L8" i="45"/>
  <c r="L7" i="45"/>
  <c r="L6" i="45"/>
  <c r="L5" i="45"/>
  <c r="L4" i="45"/>
  <c r="H194" i="45"/>
  <c r="H191" i="45"/>
  <c r="H190" i="45"/>
  <c r="H189" i="45"/>
  <c r="H188" i="45"/>
  <c r="H187" i="45"/>
  <c r="H186" i="45"/>
  <c r="H180" i="45"/>
  <c r="H177" i="45"/>
  <c r="H176" i="45"/>
  <c r="H175" i="45"/>
  <c r="H174" i="45"/>
  <c r="H173" i="45"/>
  <c r="H172" i="45"/>
  <c r="H170" i="45"/>
  <c r="H169" i="45"/>
  <c r="H168" i="45"/>
  <c r="H167" i="45"/>
  <c r="H166" i="45"/>
  <c r="H165" i="45"/>
  <c r="H163" i="45"/>
  <c r="H162" i="45"/>
  <c r="H161" i="45"/>
  <c r="H160" i="45"/>
  <c r="H159" i="45"/>
  <c r="H158" i="45"/>
  <c r="H156" i="45"/>
  <c r="H155" i="45"/>
  <c r="H154" i="45"/>
  <c r="H153" i="45"/>
  <c r="H152" i="45"/>
  <c r="H151" i="45"/>
  <c r="H65" i="45"/>
  <c r="H64" i="45"/>
  <c r="H63" i="45"/>
  <c r="H62" i="45"/>
  <c r="H61" i="45"/>
  <c r="H60" i="45"/>
  <c r="H149" i="45"/>
  <c r="H148" i="45"/>
  <c r="H147" i="45"/>
  <c r="H146" i="45"/>
  <c r="H145" i="45"/>
  <c r="H144" i="45"/>
  <c r="H142" i="45"/>
  <c r="H141" i="45"/>
  <c r="H140" i="45"/>
  <c r="H139" i="45"/>
  <c r="H138" i="45"/>
  <c r="H137" i="45"/>
  <c r="H135" i="45"/>
  <c r="H134" i="45"/>
  <c r="H133" i="45"/>
  <c r="H132" i="45"/>
  <c r="H131" i="45"/>
  <c r="H130" i="45"/>
  <c r="H128" i="45"/>
  <c r="H127" i="45"/>
  <c r="H126" i="45"/>
  <c r="H125" i="45"/>
  <c r="H124" i="45"/>
  <c r="H123" i="45"/>
  <c r="H121" i="45"/>
  <c r="H120" i="45"/>
  <c r="H119" i="45"/>
  <c r="H118" i="45"/>
  <c r="H117" i="45"/>
  <c r="H116" i="45"/>
  <c r="H114" i="45"/>
  <c r="H113" i="45"/>
  <c r="H112" i="45"/>
  <c r="H111" i="45"/>
  <c r="H110" i="45"/>
  <c r="H109" i="45"/>
  <c r="H100" i="45"/>
  <c r="H99" i="45"/>
  <c r="H98" i="45"/>
  <c r="H97" i="45"/>
  <c r="H96" i="45"/>
  <c r="H95" i="45"/>
  <c r="H86" i="45"/>
  <c r="H85" i="45"/>
  <c r="H84" i="45"/>
  <c r="H83" i="45"/>
  <c r="H82" i="45"/>
  <c r="H81" i="45"/>
  <c r="H79" i="45"/>
  <c r="H78" i="45"/>
  <c r="H77" i="45"/>
  <c r="H76" i="45"/>
  <c r="H75" i="45"/>
  <c r="H74" i="45"/>
  <c r="H72" i="45"/>
  <c r="H71" i="45"/>
  <c r="H70" i="45"/>
  <c r="H69" i="45"/>
  <c r="H68" i="45"/>
  <c r="H67" i="45"/>
  <c r="H58" i="45"/>
  <c r="H57" i="45"/>
  <c r="H56" i="45"/>
  <c r="H55" i="45"/>
  <c r="H54" i="45"/>
  <c r="H53" i="45"/>
  <c r="H51" i="45"/>
  <c r="H50" i="45"/>
  <c r="H49" i="45"/>
  <c r="H48" i="45"/>
  <c r="H47" i="45"/>
  <c r="H46" i="45"/>
  <c r="H44" i="45"/>
  <c r="H43" i="45"/>
  <c r="H42" i="45"/>
  <c r="H41" i="45"/>
  <c r="H40" i="45"/>
  <c r="H39" i="45"/>
  <c r="H37" i="45"/>
  <c r="H36" i="45"/>
  <c r="H35" i="45"/>
  <c r="H34" i="45"/>
  <c r="H33" i="45"/>
  <c r="H32" i="45"/>
  <c r="H30" i="45"/>
  <c r="H29" i="45"/>
  <c r="H28" i="45"/>
  <c r="H27" i="45"/>
  <c r="H26" i="45"/>
  <c r="H25" i="45"/>
  <c r="H23" i="45"/>
  <c r="H22" i="45"/>
  <c r="H21" i="45"/>
  <c r="H20" i="45"/>
  <c r="H19" i="45"/>
  <c r="H9" i="45"/>
  <c r="H8" i="45"/>
  <c r="H7" i="45"/>
  <c r="H6" i="45"/>
  <c r="H5" i="45"/>
  <c r="H4" i="45"/>
  <c r="P88" i="45" l="1"/>
  <c r="P32" i="45"/>
  <c r="AD88" i="45"/>
  <c r="AD32" i="45"/>
  <c r="W88" i="45"/>
  <c r="W32" i="45"/>
  <c r="P53" i="45"/>
  <c r="W53" i="45"/>
  <c r="AD53" i="45"/>
  <c r="AD179" i="45"/>
  <c r="O193" i="45"/>
  <c r="P46" i="45"/>
  <c r="P39" i="45"/>
  <c r="P4" i="45"/>
  <c r="P25" i="45"/>
  <c r="P18" i="45"/>
  <c r="W46" i="45"/>
  <c r="W18" i="45"/>
  <c r="W25" i="45"/>
  <c r="W4" i="45"/>
  <c r="W39" i="45"/>
  <c r="AC193" i="45"/>
  <c r="Z81" i="45"/>
  <c r="Z83" i="45"/>
  <c r="S193" i="45"/>
  <c r="Z67" i="45"/>
  <c r="Z69" i="45"/>
  <c r="G183" i="45"/>
  <c r="G181" i="45"/>
  <c r="G184" i="45"/>
  <c r="G182" i="45"/>
  <c r="P179" i="45"/>
  <c r="Z32" i="45"/>
  <c r="Z34" i="45"/>
  <c r="Z25" i="45"/>
  <c r="Z27" i="45"/>
  <c r="AD123" i="45"/>
  <c r="AD60" i="45"/>
  <c r="AD81" i="45"/>
  <c r="AD193" i="45"/>
  <c r="AD74" i="45"/>
  <c r="AD151" i="45"/>
  <c r="AD67" i="45"/>
  <c r="AB193" i="45"/>
  <c r="AD186" i="45"/>
  <c r="AD165" i="45"/>
  <c r="AD116" i="45"/>
  <c r="AD130" i="45"/>
  <c r="AD46" i="45"/>
  <c r="AD144" i="45"/>
  <c r="AD137" i="45"/>
  <c r="AD158" i="45"/>
  <c r="AD95" i="45"/>
  <c r="AD109" i="45"/>
  <c r="AD172" i="45"/>
  <c r="AD4" i="45"/>
  <c r="AD39" i="45"/>
  <c r="AD25" i="45"/>
  <c r="AD18" i="45"/>
  <c r="AD102" i="45"/>
  <c r="Z39" i="45"/>
  <c r="Z41" i="45"/>
  <c r="W158" i="45"/>
  <c r="W67" i="45"/>
  <c r="W102" i="45"/>
  <c r="W130" i="45"/>
  <c r="W151" i="45"/>
  <c r="W123" i="45"/>
  <c r="W81" i="45"/>
  <c r="W165" i="45"/>
  <c r="W137" i="45"/>
  <c r="W60" i="45"/>
  <c r="W144" i="45"/>
  <c r="W186" i="45"/>
  <c r="W95" i="45"/>
  <c r="W172" i="45"/>
  <c r="W116" i="45"/>
  <c r="W193" i="45"/>
  <c r="W74" i="45"/>
  <c r="W109" i="45"/>
  <c r="W179" i="45"/>
  <c r="H184" i="45"/>
  <c r="H182" i="45"/>
  <c r="Z18" i="45"/>
  <c r="Z20" i="45"/>
  <c r="G18" i="45"/>
  <c r="H183" i="45"/>
  <c r="D18" i="45"/>
  <c r="V193" i="45"/>
  <c r="AB202" i="45"/>
  <c r="AB201" i="45"/>
  <c r="U193" i="45"/>
  <c r="L193" i="45"/>
  <c r="P81" i="45"/>
  <c r="P116" i="45"/>
  <c r="P144" i="45"/>
  <c r="P165" i="45"/>
  <c r="P193" i="45"/>
  <c r="P74" i="45"/>
  <c r="P109" i="45"/>
  <c r="P137" i="45"/>
  <c r="P158" i="45"/>
  <c r="P186" i="45"/>
  <c r="P67" i="45"/>
  <c r="P130" i="45"/>
  <c r="P95" i="45"/>
  <c r="P60" i="45"/>
  <c r="N193" i="45"/>
  <c r="P123" i="45"/>
  <c r="P172" i="45"/>
  <c r="P102" i="45"/>
  <c r="P151" i="45"/>
  <c r="Z153" i="45"/>
  <c r="E196" i="45"/>
  <c r="E198" i="45"/>
  <c r="Z53" i="45"/>
  <c r="H181" i="45"/>
  <c r="E19" i="45"/>
  <c r="E20" i="45"/>
  <c r="E21" i="45"/>
  <c r="E22" i="45"/>
  <c r="E23" i="45"/>
  <c r="E25" i="45"/>
  <c r="E26" i="45"/>
  <c r="E27" i="45"/>
  <c r="E28" i="45"/>
  <c r="E29" i="45"/>
  <c r="E30" i="45"/>
  <c r="E32" i="45"/>
  <c r="E33" i="45"/>
  <c r="E34" i="45"/>
  <c r="E35" i="45"/>
  <c r="E36" i="45"/>
  <c r="E37" i="45"/>
  <c r="E39" i="45"/>
  <c r="E40" i="45"/>
  <c r="E41" i="45"/>
  <c r="E42" i="45"/>
  <c r="E43" i="45"/>
  <c r="E44" i="45"/>
  <c r="E46" i="45"/>
  <c r="E47" i="45"/>
  <c r="E48" i="45"/>
  <c r="E49" i="45"/>
  <c r="E50" i="45"/>
  <c r="E51" i="45"/>
  <c r="E53" i="45"/>
  <c r="E54" i="45"/>
  <c r="E55" i="45"/>
  <c r="E56" i="45"/>
  <c r="E57" i="45"/>
  <c r="E58" i="45"/>
  <c r="E67" i="45"/>
  <c r="E68" i="45"/>
  <c r="E69" i="45"/>
  <c r="E70" i="45"/>
  <c r="E71" i="45"/>
  <c r="E72" i="45"/>
  <c r="E74" i="45"/>
  <c r="E75" i="45"/>
  <c r="E76" i="45"/>
  <c r="E77" i="45"/>
  <c r="E78" i="45"/>
  <c r="E79" i="45"/>
  <c r="E81" i="45"/>
  <c r="E82" i="45"/>
  <c r="E83" i="45"/>
  <c r="E84" i="45"/>
  <c r="E85" i="45"/>
  <c r="E86" i="45"/>
  <c r="E109" i="45"/>
  <c r="E110" i="45"/>
  <c r="E111" i="45"/>
  <c r="E112" i="45"/>
  <c r="E113" i="45"/>
  <c r="E114" i="45"/>
  <c r="E116" i="45"/>
  <c r="E117" i="45"/>
  <c r="E118" i="45"/>
  <c r="E119" i="45"/>
  <c r="E120" i="45"/>
  <c r="E121" i="45"/>
  <c r="E123" i="45"/>
  <c r="E124" i="45"/>
  <c r="E125" i="45"/>
  <c r="E126" i="45"/>
  <c r="E127" i="45"/>
  <c r="E128" i="45"/>
  <c r="E130" i="45"/>
  <c r="E131" i="45"/>
  <c r="E132" i="45"/>
  <c r="E133" i="45"/>
  <c r="E134" i="45"/>
  <c r="E135" i="45"/>
  <c r="E137" i="45"/>
  <c r="E138" i="45"/>
  <c r="E139" i="45"/>
  <c r="E140" i="45"/>
  <c r="E141" i="45"/>
  <c r="E142" i="45"/>
  <c r="E144" i="45"/>
  <c r="E145" i="45"/>
  <c r="E146" i="45"/>
  <c r="E147" i="45"/>
  <c r="E148" i="45"/>
  <c r="E149" i="45"/>
  <c r="E60" i="45"/>
  <c r="E61" i="45"/>
  <c r="E62" i="45"/>
  <c r="E63" i="45"/>
  <c r="E64" i="45"/>
  <c r="E65" i="45"/>
  <c r="E151" i="45"/>
  <c r="E152" i="45"/>
  <c r="E153" i="45"/>
  <c r="E154" i="45"/>
  <c r="E155" i="45"/>
  <c r="E156" i="45"/>
  <c r="E158" i="45"/>
  <c r="E159" i="45"/>
  <c r="E160" i="45"/>
  <c r="E161" i="45"/>
  <c r="E162" i="45"/>
  <c r="E163" i="45"/>
  <c r="E165" i="45"/>
  <c r="E166" i="45"/>
  <c r="E167" i="45"/>
  <c r="E168" i="45"/>
  <c r="E169" i="45"/>
  <c r="E170" i="45"/>
  <c r="E172" i="45"/>
  <c r="E173" i="45"/>
  <c r="E174" i="45"/>
  <c r="E175" i="45"/>
  <c r="E176" i="45"/>
  <c r="E177" i="45"/>
  <c r="E180" i="45"/>
  <c r="E181" i="45"/>
  <c r="E182" i="45"/>
  <c r="E183" i="45"/>
  <c r="E184" i="45"/>
  <c r="E186" i="45"/>
  <c r="E187" i="45"/>
  <c r="E188" i="45"/>
  <c r="E189" i="45"/>
  <c r="E190" i="45"/>
  <c r="E191" i="45"/>
  <c r="E194" i="45"/>
  <c r="E6" i="45"/>
  <c r="E7" i="45"/>
  <c r="E8" i="45"/>
  <c r="E9" i="45"/>
  <c r="E5" i="45"/>
  <c r="E4" i="45"/>
  <c r="E18" i="45"/>
  <c r="I92" i="45" l="1"/>
  <c r="I55" i="45"/>
  <c r="I90" i="45"/>
  <c r="I56" i="45"/>
  <c r="I91" i="45"/>
  <c r="I58" i="45"/>
  <c r="I93" i="45"/>
  <c r="I181" i="45"/>
  <c r="I41" i="45"/>
  <c r="I48" i="45"/>
  <c r="I6" i="45"/>
  <c r="I27" i="45"/>
  <c r="I20" i="45"/>
  <c r="I34" i="45"/>
  <c r="I183" i="45"/>
  <c r="I57" i="45"/>
  <c r="I22" i="45"/>
  <c r="I36" i="45"/>
  <c r="I43" i="45"/>
  <c r="I8" i="45"/>
  <c r="I29" i="45"/>
  <c r="I50" i="45"/>
  <c r="I28" i="45"/>
  <c r="I49" i="45"/>
  <c r="I35" i="45"/>
  <c r="I7" i="45"/>
  <c r="I42" i="45"/>
  <c r="I21" i="45"/>
  <c r="I184" i="45"/>
  <c r="I9" i="45"/>
  <c r="I23" i="45"/>
  <c r="I44" i="45"/>
  <c r="I37" i="45"/>
  <c r="I30" i="45"/>
  <c r="I51" i="45"/>
  <c r="G196" i="45"/>
  <c r="I63" i="45"/>
  <c r="I84" i="45"/>
  <c r="I196" i="45"/>
  <c r="I126" i="45"/>
  <c r="I77" i="45"/>
  <c r="I70" i="45"/>
  <c r="I154" i="45"/>
  <c r="I189" i="45"/>
  <c r="I133" i="45"/>
  <c r="I119" i="45"/>
  <c r="I168" i="45"/>
  <c r="I98" i="45"/>
  <c r="I161" i="45"/>
  <c r="I175" i="45"/>
  <c r="I147" i="45"/>
  <c r="I112" i="45"/>
  <c r="I140" i="45"/>
  <c r="I105" i="45"/>
  <c r="I125" i="45"/>
  <c r="I62" i="45"/>
  <c r="I83" i="45"/>
  <c r="I195" i="45"/>
  <c r="I76" i="45"/>
  <c r="I69" i="45"/>
  <c r="I188" i="45"/>
  <c r="I153" i="45"/>
  <c r="I118" i="45"/>
  <c r="I167" i="45"/>
  <c r="I132" i="45"/>
  <c r="I139" i="45"/>
  <c r="I174" i="45"/>
  <c r="I160" i="45"/>
  <c r="I111" i="45"/>
  <c r="I146" i="45"/>
  <c r="I97" i="45"/>
  <c r="I104" i="45"/>
  <c r="G197" i="45"/>
  <c r="I71" i="45"/>
  <c r="I127" i="45"/>
  <c r="I64" i="45"/>
  <c r="I85" i="45"/>
  <c r="I197" i="45"/>
  <c r="I78" i="45"/>
  <c r="I190" i="45"/>
  <c r="I155" i="45"/>
  <c r="I120" i="45"/>
  <c r="I134" i="45"/>
  <c r="I169" i="45"/>
  <c r="I141" i="45"/>
  <c r="I162" i="45"/>
  <c r="I113" i="45"/>
  <c r="I148" i="45"/>
  <c r="I176" i="45"/>
  <c r="I99" i="45"/>
  <c r="I106" i="45"/>
  <c r="G198" i="45"/>
  <c r="I128" i="45"/>
  <c r="I65" i="45"/>
  <c r="I72" i="45"/>
  <c r="I86" i="45"/>
  <c r="I198" i="45"/>
  <c r="I79" i="45"/>
  <c r="I156" i="45"/>
  <c r="I191" i="45"/>
  <c r="I170" i="45"/>
  <c r="I121" i="45"/>
  <c r="I135" i="45"/>
  <c r="I177" i="45"/>
  <c r="I142" i="45"/>
  <c r="I163" i="45"/>
  <c r="I149" i="45"/>
  <c r="I114" i="45"/>
  <c r="I100" i="45"/>
  <c r="I107" i="45"/>
  <c r="I182" i="45"/>
  <c r="E179" i="45"/>
  <c r="H179" i="45"/>
  <c r="G179" i="45"/>
  <c r="D179" i="45"/>
  <c r="D193" i="45"/>
  <c r="E193" i="45"/>
  <c r="D196" i="45"/>
  <c r="H195" i="45"/>
  <c r="G195" i="45"/>
  <c r="G202" i="45" s="1"/>
  <c r="D198" i="45"/>
  <c r="D195" i="45"/>
  <c r="E195" i="45"/>
  <c r="D197" i="45"/>
  <c r="Y151" i="45"/>
  <c r="Z151" i="45"/>
  <c r="E197" i="45"/>
  <c r="H197" i="45"/>
  <c r="H198" i="45"/>
  <c r="H196" i="45"/>
  <c r="I19" i="45"/>
  <c r="I26" i="45"/>
  <c r="I33" i="45"/>
  <c r="I40" i="45"/>
  <c r="I47" i="45"/>
  <c r="I54" i="45"/>
  <c r="I68" i="45"/>
  <c r="I75" i="45"/>
  <c r="I82" i="45"/>
  <c r="I96" i="45"/>
  <c r="I110" i="45"/>
  <c r="I117" i="45"/>
  <c r="I124" i="45"/>
  <c r="I131" i="45"/>
  <c r="I138" i="45"/>
  <c r="I145" i="45"/>
  <c r="I61" i="45"/>
  <c r="I152" i="45"/>
  <c r="I159" i="45"/>
  <c r="I166" i="45"/>
  <c r="I173" i="45"/>
  <c r="I180" i="45"/>
  <c r="I187" i="45"/>
  <c r="I194" i="45"/>
  <c r="I5" i="45"/>
  <c r="Z179" i="45" l="1"/>
  <c r="Y193" i="45"/>
  <c r="Z193" i="45"/>
  <c r="Y179" i="45"/>
  <c r="I32" i="45"/>
  <c r="I53" i="45"/>
  <c r="I88" i="45"/>
  <c r="I179" i="45"/>
  <c r="I39" i="45"/>
  <c r="I4" i="45"/>
  <c r="I25" i="45"/>
  <c r="I46" i="45"/>
  <c r="I18" i="45"/>
  <c r="G193" i="45"/>
  <c r="H193" i="45"/>
  <c r="I81" i="45"/>
  <c r="I74" i="45"/>
  <c r="I67" i="45"/>
  <c r="I193" i="45"/>
  <c r="I123" i="45"/>
  <c r="I60" i="45"/>
  <c r="I186" i="45"/>
  <c r="I151" i="45"/>
  <c r="I165" i="45"/>
  <c r="I116" i="45"/>
  <c r="I130" i="45"/>
  <c r="I158" i="45"/>
  <c r="I137" i="45"/>
  <c r="I172" i="45"/>
  <c r="I144" i="45"/>
  <c r="I109" i="45"/>
  <c r="I95" i="45"/>
  <c r="I102" i="45"/>
  <c r="N203" i="30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<sst xmlns="http://schemas.openxmlformats.org/spreadsheetml/2006/main" count="1080" uniqueCount="128">
  <si>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</si>
  <si>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</si>
  <si>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</si>
  <si>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</si>
  <si>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</si>
  <si>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</si>
  <si>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</si>
  <si>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</si>
  <si>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</si>
  <si>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</si>
  <si>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</si>
  <si>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</si>
  <si>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</si>
  <si>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</si>
  <si>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</si>
  <si>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</si>
  <si>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</si>
  <si>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</si>
  <si>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</si>
  <si>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</si>
  <si>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</si>
  <si>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</si>
  <si>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</si>
  <si>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</si>
  <si>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</si>
  <si>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</si>
  <si>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</si>
  <si>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</si>
  <si>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</si>
  <si>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</si>
  <si>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</si>
  <si>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</si>
  <si>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</si>
  <si>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</si>
  <si>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</si>
  <si>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</si>
  <si>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</si>
  <si>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</si>
  <si>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</si>
  <si>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</si>
  <si>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</si>
  <si>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</si>
  <si>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</si>
  <si>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</si>
  <si>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</si>
  <si>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</si>
  <si>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</si>
  <si>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</si>
  <si>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</si>
  <si>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</si>
  <si>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</si>
  <si>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</si>
  <si>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</si>
  <si>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</si>
  <si>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</si>
  <si>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</si>
  <si>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</si>
  <si>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Pramerica Life</t>
  </si>
  <si>
    <t>Edelweiss Tokio Life</t>
  </si>
  <si>
    <t xml:space="preserve">Star Union Dai-ichi Life </t>
  </si>
  <si>
    <t xml:space="preserve">Note:  1.The First year Premium in the statement refers to actual premuim collected by life insurers net of only free look cancellations for the period. </t>
  </si>
  <si>
    <t xml:space="preserve">First Year Premium  </t>
  </si>
  <si>
    <t>HDFC  Life</t>
  </si>
  <si>
    <t>(प्रीमियम &amp; बीमा राशि (रुकरोड़))</t>
  </si>
  <si>
    <t>क्र सं.</t>
  </si>
  <si>
    <t>बीमा कंपनी</t>
  </si>
  <si>
    <t>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</si>
  <si>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</si>
  <si>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</si>
  <si>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</si>
  <si>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व्रुद्धि दर
  %</t>
  </si>
  <si>
    <t>मार्केट शेयर %</t>
  </si>
  <si>
    <t>आदित्य बिरला सन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</si>
  <si>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</si>
  <si>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</si>
  <si>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</si>
  <si>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</si>
  <si>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</si>
  <si>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एगस फेडरल लाइफ</t>
  </si>
  <si>
    <t>एईगोंन लाइफ</t>
  </si>
  <si>
    <t>अवीवा लाइफ</t>
  </si>
  <si>
    <t>बजाज आल्लियांज़ लाइफ</t>
  </si>
  <si>
    <t>भारती आक्सा लाइफ</t>
  </si>
  <si>
    <t>केनेरा एचएसबीसी लाइफ</t>
  </si>
  <si>
    <t>एडेलवेइस्स टोकिओ लाइफ</t>
  </si>
  <si>
    <t>एक्साइड लाइफ</t>
  </si>
  <si>
    <t>फ्यूचर जनराली लाइफ</t>
  </si>
  <si>
    <t>एचडीएफसी लाइफ</t>
  </si>
  <si>
    <t>आइ सी आइ सी आइ प्रुडेन्षियल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</si>
  <si>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</si>
  <si>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</si>
  <si>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</si>
  <si>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</si>
  <si>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 xml:space="preserve">प्रामेरिका लाइफ </t>
  </si>
  <si>
    <t>रिलायंस निप्पॉन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</si>
  <si>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</si>
  <si>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</si>
  <si>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</si>
  <si>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</si>
  <si>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</si>
  <si>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</si>
  <si>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</si>
  <si>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t xml:space="preserve"> नोट:    1. स्टेटमेंट में प्रथम वर्ष का प्रीमियम जीवन बीमाकर्ताओं द्वारा एकत्र किए गए वास्तविक प्रीमियम को संदर्भित करता है, जो अवधि के लिए केवल फ्री लुक रद्दीकरण का योग है।</t>
  </si>
  <si>
    <t xml:space="preserve">           2. बीमा कंपनियों द्वारा प्रस्तुत आंकड़ों के आधार पर संकलित</t>
  </si>
  <si>
    <t>*Consequent upon amalgamation and transfer of Exide Life Insurance Co.’s  business to HDFC Life</t>
  </si>
  <si>
    <t>Exide Life*</t>
  </si>
  <si>
    <t>*एक्साइड लाइफ़ इंश्योरेंस कंपनी के कारोबार का एचडीएफसी लाइफ़ में विलय और हस्तांतरण के परिणामस्वरूप</t>
  </si>
  <si>
    <t>CreditAccess Life</t>
  </si>
  <si>
    <t>क्रेडिट एक्सेस लाइफ</t>
  </si>
  <si>
    <t>Go Digit Life</t>
  </si>
  <si>
    <t>गो डिजिट लाइफ</t>
  </si>
  <si>
    <t>Ageas Federal Life</t>
  </si>
  <si>
    <t>Acko Life Insurance</t>
  </si>
  <si>
    <t>एको लाइफ</t>
  </si>
  <si>
    <t>For August, 2022</t>
  </si>
  <si>
    <t>Up to 31st August, 2022</t>
  </si>
  <si>
    <t>Up to August, 2022</t>
  </si>
  <si>
    <t>Upto August 2022</t>
  </si>
  <si>
    <t>For August,2023</t>
  </si>
  <si>
    <t>Up to August, 2023</t>
  </si>
  <si>
    <t>New Business Statement of Life Insurers for the Period ended 31st August 2023</t>
  </si>
  <si>
    <t/>
  </si>
  <si>
    <t>For August, 2023</t>
  </si>
  <si>
    <t>31 अगस्त 2023 माह जीवन बीमा कंपनियोंका प्रथम वार्षिक प्रीमियम</t>
  </si>
  <si>
    <t>अगस्त 2022 माह के लिये</t>
  </si>
  <si>
    <t>अगस्त 2023 माह के लिये</t>
  </si>
  <si>
    <t>अगस्त 2022 तक</t>
  </si>
  <si>
    <t xml:space="preserve"> अगस्त 2023 तक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</si>
</sst>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00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  <font>
      <b/>
      <sz val="10"/>
      <name val="Rupee Foradian"/>
    </font>
    <font>
      <b/>
      <sz val="10"/>
      <name val="Arial"/>
      <family val="2"/>
    </font>
    <font>
      <b/>
      <sz val="10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96">
    <xf numFmtId="0" fontId="0" fillId="0" borderId="0" xfId="0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/>
    <xf numFmtId="0" fontId="7" fillId="2" borderId="0" xfId="0" applyFont="1" applyFill="1"/>
    <xf numFmtId="0" fontId="8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/>
    <xf numFmtId="0" fontId="6" fillId="2" borderId="0" xfId="8" applyFont="1" applyFill="1"/>
    <xf numFmtId="2" fontId="6" fillId="0" borderId="1" xfId="0" applyNumberFormat="1" applyFont="1" applyFill="1" applyBorder="1"/>
    <xf numFmtId="2" fontId="7" fillId="0" borderId="1" xfId="0" applyNumberFormat="1" applyFont="1" applyFill="1" applyBorder="1"/>
    <xf numFmtId="2" fontId="9" fillId="2" borderId="1" xfId="0" applyNumberFormat="1" applyFont="1" applyFill="1" applyBorder="1"/>
    <xf numFmtId="1" fontId="6" fillId="0" borderId="1" xfId="0" applyNumberFormat="1" applyFont="1" applyFill="1" applyBorder="1"/>
    <xf numFmtId="2" fontId="9" fillId="0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1" xfId="8" applyFont="1" applyFill="1" applyBorder="1" applyAlignment="1">
      <alignment horizontal="center"/>
    </xf>
    <xf numFmtId="0" fontId="7" fillId="2" borderId="0" xfId="0" applyFont="1" applyFill="1" applyBorder="1"/>
    <xf numFmtId="0" fontId="7" fillId="2" borderId="1" xfId="0" applyFont="1" applyFill="1" applyBorder="1"/>
    <xf numFmtId="1" fontId="7" fillId="0" borderId="1" xfId="0" applyNumberFormat="1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11" fillId="0" borderId="0" xfId="0" applyFont="1"/>
    <xf numFmtId="0" fontId="10" fillId="0" borderId="3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quotePrefix="1" applyFont="1" applyBorder="1" applyAlignment="1">
      <alignment horizontal="left" vertical="center" wrapText="1"/>
    </xf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10" fillId="0" borderId="1" xfId="0" applyFont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2" fillId="3" borderId="1" xfId="0" applyFont="1" applyFill="1" applyBorder="1" applyAlignment="1">
      <alignment horizontal="right" wrapText="1"/>
    </xf>
    <xf numFmtId="2" fontId="11" fillId="0" borderId="1" xfId="0" applyNumberFormat="1" applyFont="1" applyBorder="1"/>
    <xf numFmtId="2" fontId="13" fillId="0" borderId="1" xfId="0" applyNumberFormat="1" applyFont="1" applyBorder="1"/>
    <xf numFmtId="2" fontId="11" fillId="2" borderId="1" xfId="0" applyNumberFormat="1" applyFont="1" applyFill="1" applyBorder="1"/>
    <xf numFmtId="1" fontId="11" fillId="0" borderId="1" xfId="0" applyNumberFormat="1" applyFont="1" applyBorder="1"/>
    <xf numFmtId="1" fontId="13" fillId="0" borderId="1" xfId="0" applyNumberFormat="1" applyFont="1" applyBorder="1"/>
    <xf numFmtId="1" fontId="11" fillId="2" borderId="1" xfId="0" applyNumberFormat="1" applyFont="1" applyFill="1" applyBorder="1"/>
    <xf numFmtId="0" fontId="10" fillId="2" borderId="1" xfId="0" applyFont="1" applyFill="1" applyBorder="1"/>
    <xf numFmtId="0" fontId="14" fillId="3" borderId="1" xfId="0" applyFont="1" applyFill="1" applyBorder="1" applyAlignment="1">
      <alignment horizontal="right" wrapText="1"/>
    </xf>
    <xf numFmtId="2" fontId="14" fillId="3" borderId="1" xfId="0" applyNumberFormat="1" applyFont="1" applyFill="1" applyBorder="1" applyAlignment="1">
      <alignment horizontal="right" wrapText="1"/>
    </xf>
    <xf numFmtId="2" fontId="15" fillId="0" borderId="1" xfId="0" applyNumberFormat="1" applyFont="1" applyBorder="1"/>
    <xf numFmtId="1" fontId="14" fillId="3" borderId="1" xfId="0" applyNumberFormat="1" applyFont="1" applyFill="1" applyBorder="1" applyAlignment="1">
      <alignment horizontal="right" wrapText="1"/>
    </xf>
    <xf numFmtId="1" fontId="15" fillId="0" borderId="1" xfId="0" applyNumberFormat="1" applyFont="1" applyBorder="1"/>
    <xf numFmtId="2" fontId="15" fillId="2" borderId="1" xfId="0" applyNumberFormat="1" applyFont="1" applyFill="1" applyBorder="1" applyAlignment="1">
      <alignment horizontal="right" vertical="center"/>
    </xf>
    <xf numFmtId="1" fontId="15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1" fontId="11" fillId="2" borderId="1" xfId="0" applyNumberFormat="1" applyFont="1" applyFill="1" applyBorder="1" applyAlignment="1">
      <alignment horizontal="right" vertical="center"/>
    </xf>
    <xf numFmtId="2" fontId="11" fillId="0" borderId="1" xfId="1" applyNumberFormat="1" applyFont="1" applyBorder="1"/>
    <xf numFmtId="1" fontId="11" fillId="0" borderId="1" xfId="1" applyNumberFormat="1" applyFont="1" applyBorder="1"/>
    <xf numFmtId="2" fontId="13" fillId="0" borderId="1" xfId="1" applyNumberFormat="1" applyFont="1" applyBorder="1"/>
    <xf numFmtId="1" fontId="13" fillId="0" borderId="1" xfId="1" applyNumberFormat="1" applyFont="1" applyBorder="1"/>
    <xf numFmtId="2" fontId="11" fillId="2" borderId="1" xfId="1" applyNumberFormat="1" applyFont="1" applyFill="1" applyBorder="1"/>
    <xf numFmtId="1" fontId="11" fillId="2" borderId="1" xfId="1" applyNumberFormat="1" applyFont="1" applyFill="1" applyBorder="1"/>
    <xf numFmtId="2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2" fontId="11" fillId="0" borderId="1" xfId="0" applyNumberFormat="1" applyFont="1" applyFill="1" applyBorder="1"/>
    <xf numFmtId="1" fontId="11" fillId="0" borderId="1" xfId="0" applyNumberFormat="1" applyFont="1" applyFill="1" applyBorder="1"/>
    <xf numFmtId="0" fontId="10" fillId="0" borderId="0" xfId="0" applyFont="1" applyFill="1"/>
    <xf numFmtId="2" fontId="11" fillId="0" borderId="1" xfId="1" applyNumberFormat="1" applyFont="1" applyFill="1" applyBorder="1"/>
    <xf numFmtId="1" fontId="11" fillId="0" borderId="1" xfId="1" applyNumberFormat="1" applyFont="1" applyFill="1" applyBorder="1"/>
    <xf numFmtId="0" fontId="11" fillId="0" borderId="0" xfId="0" applyFont="1" applyFill="1"/>
    <xf numFmtId="2" fontId="11" fillId="2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right"/>
    </xf>
    <xf numFmtId="2" fontId="13" fillId="0" borderId="1" xfId="1" applyNumberFormat="1" applyFont="1" applyFill="1" applyBorder="1"/>
    <xf numFmtId="1" fontId="13" fillId="0" borderId="1" xfId="1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13" fillId="0" borderId="1" xfId="0" applyNumberFormat="1" applyFont="1" applyFill="1" applyBorder="1"/>
    <xf numFmtId="1" fontId="13" fillId="0" borderId="1" xfId="0" applyNumberFormat="1" applyFont="1" applyFill="1" applyBorder="1"/>
    <xf numFmtId="0" fontId="11" fillId="0" borderId="0" xfId="0" applyFont="1" applyBorder="1"/>
    <xf numFmtId="0" fontId="10" fillId="0" borderId="0" xfId="0" applyFont="1" applyBorder="1"/>
    <xf numFmtId="0" fontId="11" fillId="0" borderId="0" xfId="0" applyFont="1" applyFill="1" applyBorder="1"/>
    <xf numFmtId="0" fontId="10" fillId="2" borderId="1" xfId="8" applyFont="1" applyFill="1" applyBorder="1" applyAlignment="1">
      <alignment horizontal="center"/>
    </xf>
    <xf numFmtId="0" fontId="11" fillId="2" borderId="1" xfId="8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right" wrapText="1"/>
    </xf>
    <xf numFmtId="1" fontId="12" fillId="3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/>
    <xf numFmtId="2" fontId="11" fillId="2" borderId="0" xfId="0" applyNumberFormat="1" applyFont="1" applyFill="1" applyBorder="1"/>
    <xf numFmtId="1" fontId="11" fillId="2" borderId="0" xfId="0" applyNumberFormat="1" applyFont="1" applyFill="1" applyBorder="1"/>
    <xf numFmtId="0" fontId="11" fillId="0" borderId="0" xfId="8" applyFont="1"/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2" fontId="9" fillId="2" borderId="6" xfId="0" applyNumberFormat="1" applyFont="1" applyFill="1" applyBorder="1"/>
    <xf numFmtId="1" fontId="9" fillId="0" borderId="1" xfId="0" applyNumberFormat="1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8" applyFont="1" applyFill="1" applyBorder="1"/>
    <xf numFmtId="2" fontId="9" fillId="0" borderId="1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9" fillId="0" borderId="0" xfId="0" applyNumberFormat="1" applyFont="1" applyFill="1" applyBorder="1"/>
    <xf numFmtId="1" fontId="9" fillId="0" borderId="0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1" fontId="9" fillId="0" borderId="1" xfId="1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right"/>
    </xf>
    <xf numFmtId="9" fontId="7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/>
    <xf numFmtId="2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/>
    <xf numFmtId="0" fontId="7" fillId="0" borderId="1" xfId="8" applyFont="1" applyFill="1" applyBorder="1" applyAlignment="1">
      <alignment horizontal="center"/>
    </xf>
    <xf numFmtId="0" fontId="6" fillId="0" borderId="1" xfId="8" applyFont="1" applyFill="1" applyBorder="1" applyAlignment="1">
      <alignment horizontal="center"/>
    </xf>
    <xf numFmtId="0" fontId="7" fillId="0" borderId="1" xfId="0" applyFont="1" applyFill="1" applyBorder="1"/>
    <xf numFmtId="0" fontId="6" fillId="0" borderId="0" xfId="8" applyFont="1" applyFill="1"/>
    <xf numFmtId="0" fontId="8" fillId="0" borderId="0" xfId="0" quotePrefix="1" applyFont="1" applyBorder="1" applyAlignment="1">
      <alignment horizontal="left"/>
    </xf>
    <xf numFmtId="0" fontId="6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2" fontId="9" fillId="0" borderId="1" xfId="1" applyNumberFormat="1" applyFont="1" applyFill="1" applyBorder="1"/>
    <xf numFmtId="2" fontId="6" fillId="0" borderId="1" xfId="1" applyNumberFormat="1" applyFont="1" applyFill="1" applyBorder="1"/>
    <xf numFmtId="2" fontId="19" fillId="2" borderId="1" xfId="0" applyNumberFormat="1" applyFont="1" applyFill="1" applyBorder="1"/>
    <xf numFmtId="2" fontId="19" fillId="0" borderId="1" xfId="0" applyNumberFormat="1" applyFont="1" applyBorder="1"/>
    <xf numFmtId="1" fontId="9" fillId="0" borderId="1" xfId="1" applyNumberFormat="1" applyFont="1" applyFill="1" applyBorder="1"/>
    <xf numFmtId="0" fontId="16" fillId="0" borderId="1" xfId="0" applyFont="1" applyBorder="1" applyAlignment="1">
      <alignment horizontal="left" vertical="center"/>
    </xf>
    <xf numFmtId="0" fontId="9" fillId="2" borderId="1" xfId="0" applyFont="1" applyFill="1" applyBorder="1"/>
    <xf numFmtId="0" fontId="7" fillId="0" borderId="0" xfId="0" applyFont="1" applyAlignment="1">
      <alignment wrapText="1"/>
    </xf>
    <xf numFmtId="0" fontId="6" fillId="0" borderId="0" xfId="0" applyFont="1" applyBorder="1"/>
    <xf numFmtId="0" fontId="7" fillId="0" borderId="0" xfId="0" applyFont="1" applyBorder="1"/>
    <xf numFmtId="0" fontId="9" fillId="2" borderId="1" xfId="0" applyFont="1" applyFill="1" applyBorder="1" applyAlignment="1">
      <alignment horizontal="center"/>
    </xf>
    <xf numFmtId="0" fontId="9" fillId="0" borderId="0" xfId="0" applyFont="1" applyBorder="1"/>
    <xf numFmtId="0" fontId="8" fillId="0" borderId="1" xfId="0" applyFont="1" applyBorder="1" applyAlignment="1">
      <alignment horizontal="left" vertical="center" wrapText="1"/>
    </xf>
    <xf numFmtId="0" fontId="6" fillId="2" borderId="1" xfId="8" applyFont="1" applyFill="1" applyBorder="1" applyAlignment="1">
      <alignment horizontal="center"/>
    </xf>
    <xf numFmtId="0" fontId="6" fillId="2" borderId="1" xfId="0" applyFont="1" applyFill="1" applyBorder="1"/>
    <xf numFmtId="0" fontId="6" fillId="0" borderId="0" xfId="8" applyFont="1"/>
    <xf numFmtId="2" fontId="23" fillId="0" borderId="1" xfId="0" applyNumberFormat="1" applyFont="1" applyFill="1" applyBorder="1" applyAlignment="1">
      <alignment horizontal="right"/>
    </xf>
    <xf numFmtId="2" fontId="24" fillId="2" borderId="1" xfId="0" applyNumberFormat="1" applyFont="1" applyFill="1" applyBorder="1" applyAlignment="1">
      <alignment horizontal="right"/>
    </xf>
    <xf numFmtId="2" fontId="9" fillId="2" borderId="1" xfId="1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1" fontId="24" fillId="2" borderId="1" xfId="0" applyNumberFormat="1" applyFont="1" applyFill="1" applyBorder="1" applyAlignment="1">
      <alignment horizontal="right"/>
    </xf>
    <xf numFmtId="1" fontId="9" fillId="2" borderId="1" xfId="1" applyNumberFormat="1" applyFont="1" applyFill="1" applyBorder="1"/>
    <xf numFmtId="1" fontId="9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right" vertical="center"/>
    </xf>
    <xf numFmtId="1" fontId="6" fillId="2" borderId="1" xfId="1" applyNumberFormat="1" applyFont="1" applyFill="1" applyBorder="1"/>
    <xf numFmtId="1" fontId="6" fillId="2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/>
    <xf numFmtId="0" fontId="8" fillId="0" borderId="1" xfId="0" applyFont="1" applyFill="1" applyBorder="1"/>
    <xf numFmtId="0" fontId="25" fillId="0" borderId="0" xfId="0" applyFont="1" applyAlignment="1">
      <alignment horizontal="left" vertical="center"/>
    </xf>
    <xf numFmtId="0" fontId="23" fillId="2" borderId="1" xfId="0" applyFont="1" applyFill="1" applyBorder="1" applyAlignment="1">
      <alignment horizontal="center"/>
    </xf>
    <xf numFmtId="2" fontId="22" fillId="0" borderId="1" xfId="0" applyNumberFormat="1" applyFont="1" applyFill="1" applyBorder="1" applyAlignment="1">
      <alignment horizontal="right"/>
    </xf>
    <xf numFmtId="0" fontId="11" fillId="0" borderId="0" xfId="0" applyFont="1" applyAlignment="1"/>
    <xf numFmtId="0" fontId="23" fillId="0" borderId="1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quotePrefix="1" applyFont="1" applyFill="1" applyBorder="1" applyAlignment="1">
      <alignment horizontal="left"/>
    </xf>
    <xf numFmtId="0" fontId="8" fillId="2" borderId="2" xfId="0" quotePrefix="1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left"/>
    </xf>
    <xf numFmtId="0" fontId="10" fillId="0" borderId="2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/>
    </xf>
    <xf numFmtId="0" fontId="8" fillId="0" borderId="3" xfId="0" quotePrefix="1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5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 7" xfId="14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09375" defaultRowHeight="13.2"/>
  <cols>
    <col min="1" max="1" width="6.44140625" style="1" customWidth="1"/>
    <col min="2" max="2" width="30" style="1" customWidth="1"/>
    <col min="3" max="11" width="12.6640625" style="1" customWidth="1"/>
    <col min="12" max="16384" width="9.109375" style="1"/>
  </cols>
  <sheetData>
    <row r="1" spans="1:11" ht="16.2">
      <c r="A1" s="178" t="s">
        <v>49</v>
      </c>
      <c r="B1" s="179"/>
      <c r="C1" s="179"/>
      <c r="D1" s="179"/>
      <c r="E1" s="179"/>
      <c r="F1" s="179"/>
      <c r="G1" s="179"/>
      <c r="H1" s="179"/>
      <c r="I1" s="175" t="s">
        <v>26</v>
      </c>
      <c r="J1" s="175"/>
      <c r="K1" s="175"/>
    </row>
    <row r="2" spans="1:11" ht="41.25" customHeight="1">
      <c r="A2" s="176" t="s">
        <v>2</v>
      </c>
      <c r="B2" s="176" t="s">
        <v>0</v>
      </c>
      <c r="C2" s="176" t="s">
        <v>51</v>
      </c>
      <c r="D2" s="176"/>
      <c r="E2" s="176"/>
      <c r="F2" s="176" t="s">
        <v>8</v>
      </c>
      <c r="G2" s="176"/>
      <c r="H2" s="176"/>
      <c r="I2" s="177" t="s">
        <v>9</v>
      </c>
      <c r="J2" s="177"/>
      <c r="K2" s="177"/>
    </row>
    <row r="3" spans="1:11" s="4" customFormat="1" ht="39.75" customHeight="1">
      <c r="A3" s="176"/>
      <c r="B3" s="176"/>
      <c r="C3" s="89" t="s">
        <v>47</v>
      </c>
      <c r="D3" s="89" t="s">
        <v>48</v>
      </c>
      <c r="E3" s="2" t="s">
        <v>23</v>
      </c>
      <c r="F3" s="89" t="s">
        <v>47</v>
      </c>
      <c r="G3" s="89" t="s">
        <v>48</v>
      </c>
      <c r="H3" s="2" t="s">
        <v>23</v>
      </c>
      <c r="I3" s="89" t="s">
        <v>47</v>
      </c>
      <c r="J3" s="89" t="s">
        <v>48</v>
      </c>
      <c r="K3" s="2" t="s">
        <v>23</v>
      </c>
    </row>
    <row r="4" spans="1:11" s="4" customFormat="1" ht="16.2">
      <c r="A4" s="13">
        <v>1</v>
      </c>
      <c r="B4" s="5" t="s">
        <v>46</v>
      </c>
      <c r="C4" s="9">
        <v>2534.5958018885067</v>
      </c>
      <c r="D4" s="9">
        <v>2662.9066212615016</v>
      </c>
      <c r="E4" s="6">
        <v>5.0623779648570242</v>
      </c>
      <c r="F4" s="19">
        <v>302997</v>
      </c>
      <c r="G4" s="19">
        <v>248751</v>
      </c>
      <c r="H4" s="6">
        <v>-17.903147555916394</v>
      </c>
      <c r="I4" s="19">
        <v>1634153</v>
      </c>
      <c r="J4" s="19">
        <v>2862143</v>
      </c>
      <c r="K4" s="6">
        <v>75.145350527153823</v>
      </c>
    </row>
    <row r="5" spans="1:11" s="4" customFormat="1" ht="16.2">
      <c r="A5" s="13">
        <v>2</v>
      </c>
      <c r="B5" s="87" t="s">
        <v>22</v>
      </c>
      <c r="C5" s="8">
        <v>91.420272972999996</v>
      </c>
      <c r="D5" s="8">
        <v>147.097021619</v>
      </c>
      <c r="E5" s="3">
        <v>60.901971559900659</v>
      </c>
      <c r="F5" s="11">
        <v>47848</v>
      </c>
      <c r="G5" s="11">
        <v>68891</v>
      </c>
      <c r="H5" s="3">
        <v>43.978849690687177</v>
      </c>
      <c r="I5" s="11">
        <v>46012</v>
      </c>
      <c r="J5" s="11">
        <v>54549</v>
      </c>
      <c r="K5" s="3">
        <v>18.55385551595236</v>
      </c>
    </row>
    <row r="6" spans="1:11" s="4" customFormat="1" ht="16.2">
      <c r="A6" s="13">
        <v>3</v>
      </c>
      <c r="B6" s="87" t="s">
        <v>30</v>
      </c>
      <c r="C6" s="8">
        <v>243.95895651754572</v>
      </c>
      <c r="D6" s="8">
        <v>325.57377821410876</v>
      </c>
      <c r="E6" s="3">
        <v>33.454324801841508</v>
      </c>
      <c r="F6" s="11">
        <v>35176</v>
      </c>
      <c r="G6" s="11">
        <v>36379</v>
      </c>
      <c r="H6" s="3">
        <v>3.4199454173299975</v>
      </c>
      <c r="I6" s="11">
        <v>167022</v>
      </c>
      <c r="J6" s="11">
        <v>361162</v>
      </c>
      <c r="K6" s="3">
        <v>116.23618445474249</v>
      </c>
    </row>
    <row r="7" spans="1:11" s="4" customFormat="1" ht="16.2">
      <c r="A7" s="13">
        <v>4</v>
      </c>
      <c r="B7" s="87" t="s">
        <v>31</v>
      </c>
      <c r="C7" s="8">
        <v>3290.1772770366379</v>
      </c>
      <c r="D7" s="8">
        <v>4290.8535899713388</v>
      </c>
      <c r="E7" s="3">
        <v>30.414054583587042</v>
      </c>
      <c r="F7" s="11">
        <v>273800</v>
      </c>
      <c r="G7" s="11">
        <v>308501</v>
      </c>
      <c r="H7" s="3">
        <v>12.673849525200875</v>
      </c>
      <c r="I7" s="11">
        <v>43774126</v>
      </c>
      <c r="J7" s="11">
        <v>38128462</v>
      </c>
      <c r="K7" s="3">
        <v>-12.897262643233583</v>
      </c>
    </row>
    <row r="8" spans="1:11" s="4" customFormat="1" ht="16.2">
      <c r="A8" s="13">
        <v>5</v>
      </c>
      <c r="B8" s="87" t="s">
        <v>14</v>
      </c>
      <c r="C8" s="8">
        <v>609.02464024016888</v>
      </c>
      <c r="D8" s="8">
        <v>730.70605252384746</v>
      </c>
      <c r="E8" s="3">
        <v>19.979719085863838</v>
      </c>
      <c r="F8" s="11">
        <v>111380</v>
      </c>
      <c r="G8" s="11">
        <v>123936</v>
      </c>
      <c r="H8" s="3">
        <v>11.273119051894415</v>
      </c>
      <c r="I8" s="11">
        <v>53891</v>
      </c>
      <c r="J8" s="11">
        <v>62699</v>
      </c>
      <c r="K8" s="3">
        <v>16.344101983633628</v>
      </c>
    </row>
    <row r="9" spans="1:11" s="4" customFormat="1" ht="16.2">
      <c r="A9" s="13">
        <v>6</v>
      </c>
      <c r="B9" s="87" t="s">
        <v>18</v>
      </c>
      <c r="C9" s="8">
        <v>982.9667073430137</v>
      </c>
      <c r="D9" s="8">
        <v>1227.4580928741739</v>
      </c>
      <c r="E9" s="3">
        <v>24.872804308095763</v>
      </c>
      <c r="F9" s="11">
        <v>91111</v>
      </c>
      <c r="G9" s="11">
        <v>104873</v>
      </c>
      <c r="H9" s="3">
        <v>15.10465256664947</v>
      </c>
      <c r="I9" s="11">
        <v>23169</v>
      </c>
      <c r="J9" s="11">
        <v>1395341</v>
      </c>
      <c r="K9" s="3">
        <v>5922.4480987526431</v>
      </c>
    </row>
    <row r="10" spans="1:11" s="4" customFormat="1" ht="16.2">
      <c r="A10" s="13">
        <v>7</v>
      </c>
      <c r="B10" s="87" t="s">
        <v>33</v>
      </c>
      <c r="C10" s="8">
        <v>876.55740724379166</v>
      </c>
      <c r="D10" s="8">
        <v>1449.8351395156137</v>
      </c>
      <c r="E10" s="3">
        <v>65.401048183987314</v>
      </c>
      <c r="F10" s="11">
        <v>65923</v>
      </c>
      <c r="G10" s="11">
        <v>93423</v>
      </c>
      <c r="H10" s="3">
        <v>41.715334556983144</v>
      </c>
      <c r="I10" s="11">
        <v>11090248</v>
      </c>
      <c r="J10" s="11">
        <v>18136576</v>
      </c>
      <c r="K10" s="3">
        <v>63.536252751065625</v>
      </c>
    </row>
    <row r="11" spans="1:11" s="4" customFormat="1" ht="16.2">
      <c r="A11" s="13">
        <v>8</v>
      </c>
      <c r="B11" s="87" t="s">
        <v>34</v>
      </c>
      <c r="C11" s="8">
        <v>228.14296333299296</v>
      </c>
      <c r="D11" s="8">
        <v>342.51799301847666</v>
      </c>
      <c r="E11" s="3">
        <v>50.133051668371706</v>
      </c>
      <c r="F11" s="11">
        <v>45868</v>
      </c>
      <c r="G11" s="11">
        <v>64805</v>
      </c>
      <c r="H11" s="3">
        <v>41.285863783029562</v>
      </c>
      <c r="I11" s="11">
        <v>536969</v>
      </c>
      <c r="J11" s="11">
        <v>194761</v>
      </c>
      <c r="K11" s="3">
        <v>-63.729563531600519</v>
      </c>
    </row>
    <row r="12" spans="1:11" s="4" customFormat="1" ht="16.2">
      <c r="A12" s="13">
        <v>9</v>
      </c>
      <c r="B12" s="87" t="s">
        <v>20</v>
      </c>
      <c r="C12" s="8">
        <v>865.1975021507875</v>
      </c>
      <c r="D12" s="8">
        <v>760.09499067246657</v>
      </c>
      <c r="E12" s="8">
        <v>-12.1478056995134</v>
      </c>
      <c r="F12" s="11">
        <v>188315</v>
      </c>
      <c r="G12" s="11">
        <v>194105</v>
      </c>
      <c r="H12" s="3">
        <v>3.0746355839949024</v>
      </c>
      <c r="I12" s="11">
        <v>500901</v>
      </c>
      <c r="J12" s="11">
        <v>1858348</v>
      </c>
      <c r="K12" s="3">
        <v>271.00105609691337</v>
      </c>
    </row>
    <row r="13" spans="1:11" s="4" customFormat="1" ht="16.2">
      <c r="A13" s="14">
        <v>10</v>
      </c>
      <c r="B13" s="88" t="s">
        <v>17</v>
      </c>
      <c r="C13" s="8">
        <v>399.89087977888801</v>
      </c>
      <c r="D13" s="8">
        <v>582.20120423499998</v>
      </c>
      <c r="E13" s="3">
        <v>45.590018096165878</v>
      </c>
      <c r="F13" s="11">
        <v>41861</v>
      </c>
      <c r="G13" s="11">
        <v>79793</v>
      </c>
      <c r="H13" s="3">
        <v>90.614175485535469</v>
      </c>
      <c r="I13" s="11">
        <v>504289</v>
      </c>
      <c r="J13" s="11">
        <v>655118</v>
      </c>
      <c r="K13" s="3">
        <v>29.909238551703488</v>
      </c>
    </row>
    <row r="14" spans="1:11" s="4" customFormat="1" ht="16.2">
      <c r="A14" s="13">
        <v>11</v>
      </c>
      <c r="B14" s="87" t="s">
        <v>35</v>
      </c>
      <c r="C14" s="8">
        <v>8696.2131297175583</v>
      </c>
      <c r="D14" s="8">
        <v>11349.13426449908</v>
      </c>
      <c r="E14" s="3">
        <v>30.506625070120435</v>
      </c>
      <c r="F14" s="11">
        <v>1083156</v>
      </c>
      <c r="G14" s="11">
        <v>1050200</v>
      </c>
      <c r="H14" s="3">
        <v>-3.0425903563290979</v>
      </c>
      <c r="I14" s="11">
        <v>19774194</v>
      </c>
      <c r="J14" s="11">
        <v>32170045</v>
      </c>
      <c r="K14" s="3">
        <v>62.687010150704502</v>
      </c>
    </row>
    <row r="15" spans="1:11" s="4" customFormat="1" ht="16.2">
      <c r="A15" s="13">
        <v>12</v>
      </c>
      <c r="B15" s="87" t="s">
        <v>36</v>
      </c>
      <c r="C15" s="8">
        <v>7863.4002042970023</v>
      </c>
      <c r="D15" s="8">
        <v>9118.0673514400005</v>
      </c>
      <c r="E15" s="3">
        <v>15.955783942643256</v>
      </c>
      <c r="F15" s="11">
        <v>702734</v>
      </c>
      <c r="G15" s="11">
        <v>837130</v>
      </c>
      <c r="H15" s="3">
        <v>19.124732829207069</v>
      </c>
      <c r="I15" s="11">
        <v>2059087</v>
      </c>
      <c r="J15" s="11">
        <v>3091260</v>
      </c>
      <c r="K15" s="3">
        <v>50.127702229191875</v>
      </c>
    </row>
    <row r="16" spans="1:11" s="15" customFormat="1" ht="16.2">
      <c r="A16" s="13">
        <v>13</v>
      </c>
      <c r="B16" s="87" t="s">
        <v>37</v>
      </c>
      <c r="C16" s="8">
        <v>793.5508762055</v>
      </c>
      <c r="D16" s="8">
        <v>833.02587576380006</v>
      </c>
      <c r="E16" s="3">
        <v>4.9744762109086889</v>
      </c>
      <c r="F16" s="11">
        <v>121071</v>
      </c>
      <c r="G16" s="11">
        <v>116713</v>
      </c>
      <c r="H16" s="3">
        <v>-3.5995407653360423</v>
      </c>
      <c r="I16" s="11">
        <v>396353</v>
      </c>
      <c r="J16" s="11">
        <v>207090</v>
      </c>
      <c r="K16" s="3">
        <v>-47.751120844297887</v>
      </c>
    </row>
    <row r="17" spans="1:11" s="4" customFormat="1" ht="16.2">
      <c r="A17" s="13">
        <v>14</v>
      </c>
      <c r="B17" s="87" t="s">
        <v>38</v>
      </c>
      <c r="C17" s="8">
        <v>1670.8463324709996</v>
      </c>
      <c r="D17" s="8">
        <v>1424.9667349050058</v>
      </c>
      <c r="E17" s="8">
        <v>-14.715871399278518</v>
      </c>
      <c r="F17" s="11">
        <v>125939</v>
      </c>
      <c r="G17" s="11">
        <v>182953</v>
      </c>
      <c r="H17" s="3">
        <v>45.27112332160808</v>
      </c>
      <c r="I17" s="11">
        <v>3602204</v>
      </c>
      <c r="J17" s="11">
        <v>1428370</v>
      </c>
      <c r="K17" s="3">
        <v>-60.347331800197878</v>
      </c>
    </row>
    <row r="18" spans="1:11" s="4" customFormat="1" ht="16.2">
      <c r="A18" s="13">
        <v>15</v>
      </c>
      <c r="B18" s="87" t="s">
        <v>50</v>
      </c>
      <c r="C18" s="8">
        <v>2849.7434056604534</v>
      </c>
      <c r="D18" s="8">
        <v>3404.2137916710021</v>
      </c>
      <c r="E18" s="3">
        <v>19.456853024353094</v>
      </c>
      <c r="F18" s="11">
        <v>300053</v>
      </c>
      <c r="G18" s="11">
        <v>338639</v>
      </c>
      <c r="H18" s="3">
        <v>12.859728114699736</v>
      </c>
      <c r="I18" s="11">
        <v>10528275</v>
      </c>
      <c r="J18" s="11">
        <v>8341432</v>
      </c>
      <c r="K18" s="3">
        <v>-20.771142471107567</v>
      </c>
    </row>
    <row r="19" spans="1:11" s="4" customFormat="1" ht="16.2">
      <c r="A19" s="13">
        <v>16</v>
      </c>
      <c r="B19" s="87" t="s">
        <v>19</v>
      </c>
      <c r="C19" s="8">
        <v>3667.3845333100003</v>
      </c>
      <c r="D19" s="8">
        <v>4348.0340177970002</v>
      </c>
      <c r="E19" s="3">
        <v>18.559534139516025</v>
      </c>
      <c r="F19" s="11">
        <v>503450</v>
      </c>
      <c r="G19" s="11">
        <v>561841</v>
      </c>
      <c r="H19" s="3">
        <v>11.598172608997913</v>
      </c>
      <c r="I19" s="11">
        <v>1770093</v>
      </c>
      <c r="J19" s="11">
        <v>3194113</v>
      </c>
      <c r="K19" s="3">
        <v>80.448880369562502</v>
      </c>
    </row>
    <row r="20" spans="1:11" s="4" customFormat="1" ht="16.2">
      <c r="A20" s="13">
        <v>17</v>
      </c>
      <c r="B20" s="87" t="s">
        <v>21</v>
      </c>
      <c r="C20" s="8">
        <v>1150.1764106000001</v>
      </c>
      <c r="D20" s="8">
        <v>1427.0453048369995</v>
      </c>
      <c r="E20" s="3">
        <v>24.071863384206278</v>
      </c>
      <c r="F20" s="11">
        <v>216802</v>
      </c>
      <c r="G20" s="11">
        <v>219805</v>
      </c>
      <c r="H20" s="3">
        <v>1.3851348234794882</v>
      </c>
      <c r="I20" s="11">
        <v>1433642</v>
      </c>
      <c r="J20" s="11">
        <v>743110</v>
      </c>
      <c r="K20" s="3">
        <v>-48.166278610699187</v>
      </c>
    </row>
    <row r="21" spans="1:11" s="4" customFormat="1" ht="16.2">
      <c r="A21" s="13">
        <v>18</v>
      </c>
      <c r="B21" s="87" t="s">
        <v>40</v>
      </c>
      <c r="C21" s="8">
        <v>1051.5799908449308</v>
      </c>
      <c r="D21" s="8">
        <v>915.61959835087873</v>
      </c>
      <c r="E21" s="8">
        <v>-12.929153623854106</v>
      </c>
      <c r="F21" s="11">
        <v>272247</v>
      </c>
      <c r="G21" s="11">
        <v>216651</v>
      </c>
      <c r="H21" s="3">
        <v>-20.421161665693287</v>
      </c>
      <c r="I21" s="11">
        <v>2665351</v>
      </c>
      <c r="J21" s="11">
        <v>1244686</v>
      </c>
      <c r="K21" s="3">
        <v>-53.301234996816547</v>
      </c>
    </row>
    <row r="22" spans="1:11" s="4" customFormat="1" ht="16.2">
      <c r="A22" s="13">
        <v>19</v>
      </c>
      <c r="B22" s="87" t="s">
        <v>12</v>
      </c>
      <c r="C22" s="8">
        <v>44.676514699999998</v>
      </c>
      <c r="D22" s="8">
        <v>4.2627053000000004</v>
      </c>
      <c r="E22" s="3">
        <v>-90.458733568131265</v>
      </c>
      <c r="F22" s="11">
        <v>16058</v>
      </c>
      <c r="G22" s="11">
        <v>1622</v>
      </c>
      <c r="H22" s="3">
        <v>-89.899115705567326</v>
      </c>
      <c r="I22" s="11">
        <v>0</v>
      </c>
      <c r="J22" s="11">
        <v>0</v>
      </c>
      <c r="K22" s="3"/>
    </row>
    <row r="23" spans="1:11" s="4" customFormat="1" ht="16.2">
      <c r="A23" s="16">
        <v>20</v>
      </c>
      <c r="B23" s="87" t="s">
        <v>7</v>
      </c>
      <c r="C23" s="8">
        <v>10145.763925078296</v>
      </c>
      <c r="D23" s="8">
        <v>10965.285823341987</v>
      </c>
      <c r="E23" s="3">
        <v>8.0774784857549928</v>
      </c>
      <c r="F23" s="11">
        <v>1275550</v>
      </c>
      <c r="G23" s="11">
        <v>1428457</v>
      </c>
      <c r="H23" s="3">
        <v>11.987534788914585</v>
      </c>
      <c r="I23" s="11">
        <v>3668800</v>
      </c>
      <c r="J23" s="11">
        <v>4530335</v>
      </c>
      <c r="K23" s="3">
        <v>23.482746402093326</v>
      </c>
    </row>
    <row r="24" spans="1:11" s="4" customFormat="1" ht="16.2">
      <c r="A24" s="16">
        <v>21</v>
      </c>
      <c r="B24" s="87" t="s">
        <v>13</v>
      </c>
      <c r="C24" s="8">
        <v>739.36435972056893</v>
      </c>
      <c r="D24" s="8">
        <v>815.91632277536996</v>
      </c>
      <c r="E24" s="3">
        <v>10.353753470580141</v>
      </c>
      <c r="F24" s="11">
        <v>200691</v>
      </c>
      <c r="G24" s="11">
        <v>247183</v>
      </c>
      <c r="H24" s="3">
        <v>23.165961602662797</v>
      </c>
      <c r="I24" s="11">
        <v>22097864</v>
      </c>
      <c r="J24" s="11">
        <v>6394352</v>
      </c>
      <c r="K24" s="3">
        <v>-71.063483782866982</v>
      </c>
    </row>
    <row r="25" spans="1:11" s="17" customFormat="1" ht="16.2">
      <c r="A25" s="16">
        <v>22</v>
      </c>
      <c r="B25" s="87" t="s">
        <v>41</v>
      </c>
      <c r="C25" s="8">
        <v>700.10593612000071</v>
      </c>
      <c r="D25" s="8">
        <v>700.72488949300009</v>
      </c>
      <c r="E25" s="3">
        <v>8.8408530918854339E-2</v>
      </c>
      <c r="F25" s="11">
        <v>119797</v>
      </c>
      <c r="G25" s="11">
        <v>113211</v>
      </c>
      <c r="H25" s="3">
        <v>-5.4976334966651921</v>
      </c>
      <c r="I25" s="11">
        <v>240241</v>
      </c>
      <c r="J25" s="11">
        <v>420351</v>
      </c>
      <c r="K25" s="3">
        <v>74.970550405634341</v>
      </c>
    </row>
    <row r="26" spans="1:11" s="17" customFormat="1" ht="16.2">
      <c r="A26" s="16">
        <v>23</v>
      </c>
      <c r="B26" s="87" t="s">
        <v>42</v>
      </c>
      <c r="C26" s="8">
        <v>1131.4964713791696</v>
      </c>
      <c r="D26" s="8">
        <v>1489.0124228490001</v>
      </c>
      <c r="E26" s="3">
        <v>31.596735872632276</v>
      </c>
      <c r="F26" s="11">
        <v>183318</v>
      </c>
      <c r="G26" s="11">
        <v>222740</v>
      </c>
      <c r="H26" s="3">
        <v>21.504707666459378</v>
      </c>
      <c r="I26" s="11">
        <v>94633</v>
      </c>
      <c r="J26" s="11">
        <v>116234</v>
      </c>
      <c r="K26" s="3">
        <v>22.826075470501834</v>
      </c>
    </row>
    <row r="27" spans="1:11" s="17" customFormat="1" ht="16.2">
      <c r="A27" s="18"/>
      <c r="B27" s="5" t="s">
        <v>10</v>
      </c>
      <c r="C27" s="9">
        <v>50626.234498609803</v>
      </c>
      <c r="D27" s="9">
        <v>59314.553586928654</v>
      </c>
      <c r="E27" s="6">
        <v>17.161693288797593</v>
      </c>
      <c r="F27" s="19">
        <v>6325145</v>
      </c>
      <c r="G27" s="19">
        <v>6860602</v>
      </c>
      <c r="H27" s="6">
        <v>8.4655292487365905</v>
      </c>
      <c r="I27" s="19">
        <v>126661517</v>
      </c>
      <c r="J27" s="19">
        <v>125590537</v>
      </c>
      <c r="K27" s="6">
        <v>-0.84554490216629896</v>
      </c>
    </row>
    <row r="28" spans="1:11" s="17" customFormat="1" ht="16.2">
      <c r="A28" s="13">
        <v>24</v>
      </c>
      <c r="B28" s="5" t="s">
        <v>52</v>
      </c>
      <c r="C28" s="12">
        <v>124396.265353959</v>
      </c>
      <c r="D28" s="12">
        <v>134551.683682601</v>
      </c>
      <c r="E28" s="10">
        <v>8.1637646433722271</v>
      </c>
      <c r="F28" s="91">
        <v>20131500</v>
      </c>
      <c r="G28" s="91">
        <v>21338176</v>
      </c>
      <c r="H28" s="10">
        <v>5.993969649554181</v>
      </c>
      <c r="I28" s="91">
        <v>53174202</v>
      </c>
      <c r="J28" s="91">
        <v>60542332</v>
      </c>
      <c r="K28" s="10">
        <v>13.856587824298709</v>
      </c>
    </row>
    <row r="29" spans="1:11" s="17" customFormat="1" ht="16.2">
      <c r="A29" s="18"/>
      <c r="B29" s="5" t="s">
        <v>53</v>
      </c>
      <c r="C29" s="9">
        <v>175022.49985256878</v>
      </c>
      <c r="D29" s="9">
        <v>193866.23726952967</v>
      </c>
      <c r="E29" s="6">
        <v>10.766465701743497</v>
      </c>
      <c r="F29" s="19">
        <v>26456645</v>
      </c>
      <c r="G29" s="19">
        <v>28198778</v>
      </c>
      <c r="H29" s="6">
        <v>6.5848598716881908</v>
      </c>
      <c r="I29" s="19">
        <v>179835719</v>
      </c>
      <c r="J29" s="19">
        <v>186132869</v>
      </c>
      <c r="K29" s="6">
        <v>3.5016124911202984</v>
      </c>
    </row>
    <row r="30" spans="1:11">
      <c r="A30" s="7" t="s">
        <v>24</v>
      </c>
      <c r="F30" s="90"/>
      <c r="G30" s="90"/>
      <c r="H30" s="90"/>
      <c r="I30" s="90"/>
      <c r="J30" s="90"/>
      <c r="K30" s="90"/>
    </row>
    <row r="31" spans="1:11">
      <c r="A31" s="7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workbookViewId="0">
      <selection activeCell="D9" sqref="D9"/>
    </sheetView>
  </sheetViews>
  <sheetFormatPr defaultColWidth="9.109375" defaultRowHeight="13.8"/>
  <cols>
    <col min="1" max="1" width="6.44140625" style="23" customWidth="1"/>
    <col min="2" max="2" width="33.6640625" style="23" customWidth="1"/>
    <col min="3" max="13" width="12.6640625" style="23" customWidth="1"/>
    <col min="14" max="14" width="12" style="23" bestFit="1" customWidth="1"/>
    <col min="15" max="16384" width="9.109375" style="23"/>
  </cols>
  <sheetData>
    <row r="1" spans="1:14">
      <c r="A1" s="182" t="s">
        <v>27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4">
      <c r="A2" s="24"/>
      <c r="B2" s="25"/>
      <c r="C2" s="25"/>
      <c r="D2" s="25"/>
      <c r="E2" s="25"/>
      <c r="F2" s="25"/>
      <c r="G2" s="25"/>
      <c r="H2" s="25"/>
      <c r="I2" s="25"/>
      <c r="J2" s="185" t="s">
        <v>26</v>
      </c>
      <c r="K2" s="185"/>
      <c r="L2" s="186"/>
      <c r="M2" s="186"/>
    </row>
    <row r="3" spans="1:14" ht="41.25" customHeight="1">
      <c r="A3" s="184" t="s">
        <v>2</v>
      </c>
      <c r="B3" s="184" t="s">
        <v>0</v>
      </c>
      <c r="C3" s="184" t="s">
        <v>15</v>
      </c>
      <c r="D3" s="184"/>
      <c r="E3" s="184"/>
      <c r="F3" s="184"/>
      <c r="G3" s="184"/>
      <c r="H3" s="26"/>
      <c r="I3" s="184" t="s">
        <v>8</v>
      </c>
      <c r="J3" s="184"/>
      <c r="K3" s="184"/>
      <c r="L3" s="184"/>
      <c r="M3" s="184"/>
      <c r="N3" s="27"/>
    </row>
    <row r="4" spans="1:14" ht="41.25" customHeight="1">
      <c r="A4" s="184"/>
      <c r="B4" s="184"/>
      <c r="C4" s="26" t="s">
        <v>43</v>
      </c>
      <c r="D4" s="26" t="s">
        <v>44</v>
      </c>
      <c r="E4" s="180" t="s">
        <v>45</v>
      </c>
      <c r="F4" s="26" t="s">
        <v>43</v>
      </c>
      <c r="G4" s="26" t="s">
        <v>44</v>
      </c>
      <c r="H4" s="180" t="s">
        <v>45</v>
      </c>
      <c r="I4" s="26" t="s">
        <v>43</v>
      </c>
      <c r="J4" s="26" t="s">
        <v>44</v>
      </c>
      <c r="K4" s="180" t="s">
        <v>45</v>
      </c>
      <c r="L4" s="26" t="s">
        <v>43</v>
      </c>
      <c r="M4" s="26" t="s">
        <v>44</v>
      </c>
      <c r="N4" s="180" t="s">
        <v>45</v>
      </c>
    </row>
    <row r="5" spans="1:14" s="29" customFormat="1" ht="39.75" customHeight="1">
      <c r="A5" s="184"/>
      <c r="B5" s="184"/>
      <c r="C5" s="28" t="s">
        <v>28</v>
      </c>
      <c r="D5" s="28" t="s">
        <v>28</v>
      </c>
      <c r="E5" s="181"/>
      <c r="F5" s="28" t="s">
        <v>29</v>
      </c>
      <c r="G5" s="28" t="s">
        <v>29</v>
      </c>
      <c r="H5" s="181"/>
      <c r="I5" s="28" t="s">
        <v>28</v>
      </c>
      <c r="J5" s="28" t="s">
        <v>28</v>
      </c>
      <c r="K5" s="181"/>
      <c r="L5" s="28" t="s">
        <v>29</v>
      </c>
      <c r="M5" s="28" t="s">
        <v>29</v>
      </c>
      <c r="N5" s="181"/>
    </row>
    <row r="6" spans="1:14" s="29" customFormat="1">
      <c r="A6" s="30">
        <v>1</v>
      </c>
      <c r="B6" s="31" t="s">
        <v>22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 ht="14.4">
      <c r="A7" s="34"/>
      <c r="B7" s="35" t="s">
        <v>3</v>
      </c>
      <c r="C7" s="36">
        <v>1.18</v>
      </c>
      <c r="D7" s="37">
        <v>1.1795909689999999</v>
      </c>
      <c r="E7" s="38">
        <f>C7-D7</f>
        <v>4.0903100000000414E-4</v>
      </c>
      <c r="F7" s="36">
        <v>1.34</v>
      </c>
      <c r="G7" s="39">
        <v>1.3442410779999998</v>
      </c>
      <c r="H7" s="38">
        <f>F7-G7</f>
        <v>-4.2410779999997317E-3</v>
      </c>
      <c r="I7" s="36">
        <v>1461</v>
      </c>
      <c r="J7" s="40">
        <v>1461</v>
      </c>
      <c r="K7" s="41">
        <f>I7-J7</f>
        <v>0</v>
      </c>
      <c r="L7" s="36">
        <v>1467</v>
      </c>
      <c r="M7" s="42">
        <v>1467</v>
      </c>
      <c r="N7" s="41">
        <f>L7-M7</f>
        <v>0</v>
      </c>
    </row>
    <row r="8" spans="1:14" ht="14.4">
      <c r="A8" s="34"/>
      <c r="B8" s="35" t="s">
        <v>4</v>
      </c>
      <c r="C8" s="36">
        <v>37.36</v>
      </c>
      <c r="D8" s="37">
        <v>37.362601903000005</v>
      </c>
      <c r="E8" s="38">
        <f t="shared" ref="E8:E12" si="0">C8-D8</f>
        <v>-2.6019030000057342E-3</v>
      </c>
      <c r="F8" s="36">
        <v>66</v>
      </c>
      <c r="G8" s="39">
        <v>65.997021204000006</v>
      </c>
      <c r="H8" s="38">
        <f t="shared" ref="H8:H12" si="1">F8-G8</f>
        <v>2.978795999993622E-3</v>
      </c>
      <c r="I8" s="36">
        <v>17013</v>
      </c>
      <c r="J8" s="40">
        <v>17013</v>
      </c>
      <c r="K8" s="41">
        <f t="shared" ref="K8:K12" si="2">I8-J8</f>
        <v>0</v>
      </c>
      <c r="L8" s="36">
        <v>30108</v>
      </c>
      <c r="M8" s="42">
        <v>30108</v>
      </c>
      <c r="N8" s="41">
        <f t="shared" ref="N8:N12" si="3">L8-M8</f>
        <v>0</v>
      </c>
    </row>
    <row r="9" spans="1:14" ht="14.4">
      <c r="A9" s="34"/>
      <c r="B9" s="35" t="s">
        <v>5</v>
      </c>
      <c r="C9" s="36">
        <v>0</v>
      </c>
      <c r="D9" s="37">
        <v>0</v>
      </c>
      <c r="E9" s="38">
        <f t="shared" si="0"/>
        <v>0</v>
      </c>
      <c r="F9" s="36">
        <v>0</v>
      </c>
      <c r="G9" s="39">
        <v>0</v>
      </c>
      <c r="H9" s="38">
        <f t="shared" si="1"/>
        <v>0</v>
      </c>
      <c r="I9" s="36">
        <v>0</v>
      </c>
      <c r="J9" s="40">
        <v>0</v>
      </c>
      <c r="K9" s="41">
        <f t="shared" si="2"/>
        <v>0</v>
      </c>
      <c r="L9" s="36">
        <v>0</v>
      </c>
      <c r="M9" s="42">
        <v>0</v>
      </c>
      <c r="N9" s="41">
        <f t="shared" si="3"/>
        <v>0</v>
      </c>
    </row>
    <row r="10" spans="1:14" ht="14.4">
      <c r="A10" s="34"/>
      <c r="B10" s="35" t="s">
        <v>6</v>
      </c>
      <c r="C10" s="36">
        <v>0</v>
      </c>
      <c r="D10" s="37">
        <v>0</v>
      </c>
      <c r="E10" s="38">
        <f t="shared" si="0"/>
        <v>0</v>
      </c>
      <c r="F10" s="36">
        <v>0.03</v>
      </c>
      <c r="G10" s="39">
        <v>3.0315753000000001E-2</v>
      </c>
      <c r="H10" s="38">
        <f t="shared" si="1"/>
        <v>-3.1575300000000195E-4</v>
      </c>
      <c r="I10" s="36">
        <v>0</v>
      </c>
      <c r="J10" s="40">
        <v>0</v>
      </c>
      <c r="K10" s="41">
        <f t="shared" si="2"/>
        <v>0</v>
      </c>
      <c r="L10" s="36">
        <v>1</v>
      </c>
      <c r="M10" s="42">
        <v>1</v>
      </c>
      <c r="N10" s="41">
        <f t="shared" si="3"/>
        <v>0</v>
      </c>
    </row>
    <row r="11" spans="1:14" ht="14.4">
      <c r="A11" s="34"/>
      <c r="B11" s="35" t="s">
        <v>25</v>
      </c>
      <c r="C11" s="36">
        <v>0</v>
      </c>
      <c r="D11" s="37">
        <v>0</v>
      </c>
      <c r="E11" s="38">
        <f t="shared" si="0"/>
        <v>0</v>
      </c>
      <c r="F11" s="36">
        <v>1.34</v>
      </c>
      <c r="G11" s="39">
        <v>1.343449637</v>
      </c>
      <c r="H11" s="38">
        <f t="shared" si="1"/>
        <v>-3.4496369999998944E-3</v>
      </c>
      <c r="I11" s="36">
        <v>0</v>
      </c>
      <c r="J11" s="40">
        <v>0</v>
      </c>
      <c r="K11" s="41">
        <f t="shared" si="2"/>
        <v>0</v>
      </c>
      <c r="L11" s="36">
        <v>17</v>
      </c>
      <c r="M11" s="42">
        <v>17</v>
      </c>
      <c r="N11" s="41">
        <f t="shared" si="3"/>
        <v>0</v>
      </c>
    </row>
    <row r="12" spans="1:14" s="29" customFormat="1">
      <c r="A12" s="30"/>
      <c r="B12" s="43"/>
      <c r="C12" s="44">
        <f>C7+C8+C9+C10+C11</f>
        <v>38.54</v>
      </c>
      <c r="D12" s="45">
        <f>D7+D8+D9+D10+D11</f>
        <v>38.542192872000008</v>
      </c>
      <c r="E12" s="46">
        <f t="shared" si="0"/>
        <v>-2.1928720000090607E-3</v>
      </c>
      <c r="F12" s="44">
        <f>F7+F8+F9+F10+F11</f>
        <v>68.710000000000008</v>
      </c>
      <c r="G12" s="45">
        <f>G7+G8+G9+G10+G11</f>
        <v>68.715027672000005</v>
      </c>
      <c r="H12" s="46">
        <f t="shared" si="1"/>
        <v>-5.0276719999970965E-3</v>
      </c>
      <c r="I12" s="44">
        <f>I7+I8+I9+I10+I11</f>
        <v>18474</v>
      </c>
      <c r="J12" s="47">
        <f>J7+J8+J9+J10+J11</f>
        <v>18474</v>
      </c>
      <c r="K12" s="48">
        <f t="shared" si="2"/>
        <v>0</v>
      </c>
      <c r="L12" s="44">
        <f>L7+L8+L9+L10+L11</f>
        <v>31593</v>
      </c>
      <c r="M12" s="47">
        <f>M7+M8+M9+M10+M11</f>
        <v>31593</v>
      </c>
      <c r="N12" s="48">
        <f t="shared" si="3"/>
        <v>0</v>
      </c>
    </row>
    <row r="13" spans="1:14" ht="14.4">
      <c r="A13" s="34"/>
      <c r="B13" s="35"/>
      <c r="C13" s="36"/>
      <c r="D13" s="37"/>
      <c r="E13" s="38"/>
      <c r="F13" s="36"/>
      <c r="G13" s="39"/>
      <c r="H13" s="38"/>
      <c r="I13" s="36"/>
      <c r="J13" s="40"/>
      <c r="K13" s="41"/>
      <c r="L13" s="36"/>
      <c r="M13" s="42"/>
      <c r="N13" s="41"/>
    </row>
    <row r="14" spans="1:14" s="29" customFormat="1">
      <c r="A14" s="30">
        <v>2</v>
      </c>
      <c r="B14" s="31" t="s">
        <v>30</v>
      </c>
      <c r="C14" s="36"/>
      <c r="D14" s="32"/>
      <c r="E14" s="49"/>
      <c r="F14" s="36"/>
      <c r="G14" s="32"/>
      <c r="H14" s="49"/>
      <c r="I14" s="36"/>
      <c r="J14" s="32"/>
      <c r="K14" s="50"/>
      <c r="L14" s="36"/>
      <c r="M14" s="32"/>
      <c r="N14" s="50"/>
    </row>
    <row r="15" spans="1:14" ht="14.4">
      <c r="A15" s="34"/>
      <c r="B15" s="35" t="s">
        <v>3</v>
      </c>
      <c r="C15" s="36">
        <v>4.09</v>
      </c>
      <c r="D15" s="37">
        <v>4.0887079999999996</v>
      </c>
      <c r="E15" s="38">
        <f>C15-D15</f>
        <v>1.2920000000002929E-3</v>
      </c>
      <c r="F15" s="36">
        <v>3.6</v>
      </c>
      <c r="G15" s="39">
        <v>3.6012961000000003</v>
      </c>
      <c r="H15" s="38">
        <f>F15-G15</f>
        <v>-1.2961000000002443E-3</v>
      </c>
      <c r="I15" s="36">
        <v>659</v>
      </c>
      <c r="J15" s="40">
        <v>659</v>
      </c>
      <c r="K15" s="41">
        <f>I15-J15</f>
        <v>0</v>
      </c>
      <c r="L15" s="36">
        <v>2060</v>
      </c>
      <c r="M15" s="42">
        <v>2060</v>
      </c>
      <c r="N15" s="41">
        <f>L15-M15</f>
        <v>0</v>
      </c>
    </row>
    <row r="16" spans="1:14" ht="14.4">
      <c r="A16" s="34"/>
      <c r="B16" s="35" t="s">
        <v>4</v>
      </c>
      <c r="C16" s="36">
        <v>63.99</v>
      </c>
      <c r="D16" s="37">
        <v>63.985609500000002</v>
      </c>
      <c r="E16" s="38">
        <f t="shared" ref="E16:E20" si="4">C16-D16</f>
        <v>4.3904999999995198E-3</v>
      </c>
      <c r="F16" s="36">
        <v>84.79</v>
      </c>
      <c r="G16" s="51">
        <v>84.786888200000007</v>
      </c>
      <c r="H16" s="38">
        <f t="shared" ref="H16:H20" si="5">F16-G16</f>
        <v>3.1117999999992207E-3</v>
      </c>
      <c r="I16" s="36">
        <v>11691</v>
      </c>
      <c r="J16" s="40">
        <v>11691</v>
      </c>
      <c r="K16" s="41">
        <f t="shared" ref="K16:K20" si="6">I16-J16</f>
        <v>0</v>
      </c>
      <c r="L16" s="36">
        <v>14437</v>
      </c>
      <c r="M16" s="52">
        <v>14437</v>
      </c>
      <c r="N16" s="41">
        <f t="shared" ref="N16:N20" si="7">L16-M16</f>
        <v>0</v>
      </c>
    </row>
    <row r="17" spans="1:14" ht="14.4">
      <c r="A17" s="34"/>
      <c r="B17" s="35" t="s">
        <v>5</v>
      </c>
      <c r="C17" s="36">
        <v>0.08</v>
      </c>
      <c r="D17" s="37">
        <v>8.4438539000000007E-2</v>
      </c>
      <c r="E17" s="38">
        <f t="shared" si="4"/>
        <v>-4.4385390000000052E-3</v>
      </c>
      <c r="F17" s="36">
        <v>7.75</v>
      </c>
      <c r="G17" s="39">
        <v>7.7461793944177115</v>
      </c>
      <c r="H17" s="38">
        <f t="shared" si="5"/>
        <v>3.8206055822884721E-3</v>
      </c>
      <c r="I17" s="36">
        <v>1</v>
      </c>
      <c r="J17" s="40">
        <v>1</v>
      </c>
      <c r="K17" s="41">
        <f t="shared" si="6"/>
        <v>0</v>
      </c>
      <c r="L17" s="36">
        <v>3</v>
      </c>
      <c r="M17" s="42">
        <v>3</v>
      </c>
      <c r="N17" s="41">
        <f t="shared" si="7"/>
        <v>0</v>
      </c>
    </row>
    <row r="18" spans="1:14" ht="14.4">
      <c r="A18" s="34"/>
      <c r="B18" s="35" t="s">
        <v>6</v>
      </c>
      <c r="C18" s="36">
        <v>0.82</v>
      </c>
      <c r="D18" s="37">
        <v>32.530486606359204</v>
      </c>
      <c r="E18" s="38">
        <f t="shared" si="4"/>
        <v>-31.710486606359204</v>
      </c>
      <c r="F18" s="36">
        <v>1.05</v>
      </c>
      <c r="G18" s="39">
        <v>1.0502897</v>
      </c>
      <c r="H18" s="38">
        <f t="shared" si="5"/>
        <v>-2.8969999999994833E-4</v>
      </c>
      <c r="I18" s="36">
        <v>0</v>
      </c>
      <c r="J18" s="40">
        <v>14</v>
      </c>
      <c r="K18" s="41">
        <f t="shared" si="6"/>
        <v>-14</v>
      </c>
      <c r="L18" s="36">
        <v>0</v>
      </c>
      <c r="M18" s="42">
        <v>0</v>
      </c>
      <c r="N18" s="41">
        <f t="shared" si="7"/>
        <v>0</v>
      </c>
    </row>
    <row r="19" spans="1:14" ht="14.4">
      <c r="A19" s="34"/>
      <c r="B19" s="35" t="s">
        <v>25</v>
      </c>
      <c r="C19" s="36">
        <v>31.71</v>
      </c>
      <c r="D19" s="37">
        <v>0</v>
      </c>
      <c r="E19" s="38">
        <f t="shared" si="4"/>
        <v>31.71</v>
      </c>
      <c r="F19" s="36">
        <v>70.930000000000007</v>
      </c>
      <c r="G19" s="39">
        <v>70.925250946002777</v>
      </c>
      <c r="H19" s="38">
        <f t="shared" si="5"/>
        <v>4.7490539972301349E-3</v>
      </c>
      <c r="I19" s="36">
        <v>14</v>
      </c>
      <c r="J19" s="40">
        <v>0</v>
      </c>
      <c r="K19" s="41">
        <f t="shared" si="6"/>
        <v>14</v>
      </c>
      <c r="L19" s="36">
        <v>64</v>
      </c>
      <c r="M19" s="42">
        <v>64</v>
      </c>
      <c r="N19" s="41">
        <f t="shared" si="7"/>
        <v>0</v>
      </c>
    </row>
    <row r="20" spans="1:14" s="29" customFormat="1">
      <c r="A20" s="30"/>
      <c r="B20" s="43"/>
      <c r="C20" s="44">
        <f>C15+C16+C17+C18+C19</f>
        <v>100.69</v>
      </c>
      <c r="D20" s="45">
        <f>D15+D16+D17+D18+D19</f>
        <v>100.68924264535922</v>
      </c>
      <c r="E20" s="46">
        <f t="shared" si="4"/>
        <v>7.5735464078263703E-4</v>
      </c>
      <c r="F20" s="44">
        <f>F15+F16+F17+F18+F19</f>
        <v>168.12</v>
      </c>
      <c r="G20" s="45">
        <f>G15+G16+G17+G18+G19</f>
        <v>168.10990434042048</v>
      </c>
      <c r="H20" s="46">
        <f t="shared" si="5"/>
        <v>1.0095659579519634E-2</v>
      </c>
      <c r="I20" s="44">
        <f>I15+I16+I17+I18+I19</f>
        <v>12365</v>
      </c>
      <c r="J20" s="47">
        <f>J15+J16+J17+J18+J19</f>
        <v>12365</v>
      </c>
      <c r="K20" s="48">
        <f t="shared" si="6"/>
        <v>0</v>
      </c>
      <c r="L20" s="44">
        <f>L15+L16+L17+L18+L19</f>
        <v>16564</v>
      </c>
      <c r="M20" s="47">
        <f>M15+M16+M17+M18+M19</f>
        <v>16564</v>
      </c>
      <c r="N20" s="48">
        <f t="shared" si="7"/>
        <v>0</v>
      </c>
    </row>
    <row r="21" spans="1:14" ht="14.4">
      <c r="A21" s="34"/>
      <c r="B21" s="35"/>
      <c r="C21" s="36"/>
      <c r="D21" s="37"/>
      <c r="E21" s="38"/>
      <c r="F21" s="36"/>
      <c r="G21" s="39"/>
      <c r="H21" s="38"/>
      <c r="I21" s="36"/>
      <c r="J21" s="40"/>
      <c r="K21" s="41"/>
      <c r="L21" s="36"/>
      <c r="M21" s="42"/>
      <c r="N21" s="41"/>
    </row>
    <row r="22" spans="1:14" s="29" customFormat="1">
      <c r="A22" s="30">
        <v>3</v>
      </c>
      <c r="B22" s="31" t="s">
        <v>31</v>
      </c>
      <c r="C22" s="36"/>
      <c r="D22" s="32"/>
      <c r="E22" s="49"/>
      <c r="F22" s="36"/>
      <c r="G22" s="32"/>
      <c r="H22" s="49"/>
      <c r="I22" s="36"/>
      <c r="J22" s="32"/>
      <c r="K22" s="50"/>
      <c r="L22" s="36"/>
      <c r="M22" s="32"/>
      <c r="N22" s="50"/>
    </row>
    <row r="23" spans="1:14" ht="14.4">
      <c r="A23" s="34"/>
      <c r="B23" s="35" t="s">
        <v>3</v>
      </c>
      <c r="C23" s="36">
        <v>34.090000000000003</v>
      </c>
      <c r="D23" s="37">
        <v>34.091961140999999</v>
      </c>
      <c r="E23" s="38">
        <f>C23-D23</f>
        <v>-1.9611409999953366E-3</v>
      </c>
      <c r="F23" s="36">
        <v>40.049999999999997</v>
      </c>
      <c r="G23" s="39">
        <v>40.051792933199998</v>
      </c>
      <c r="H23" s="38">
        <f>F23-G23</f>
        <v>-1.7929332000008458E-3</v>
      </c>
      <c r="I23" s="36">
        <v>1601</v>
      </c>
      <c r="J23" s="40">
        <v>1601</v>
      </c>
      <c r="K23" s="41">
        <f>I23-J23</f>
        <v>0</v>
      </c>
      <c r="L23" s="36">
        <v>1538</v>
      </c>
      <c r="M23" s="42">
        <v>1538</v>
      </c>
      <c r="N23" s="41">
        <f>L23-M23</f>
        <v>0</v>
      </c>
    </row>
    <row r="24" spans="1:14" ht="14.4">
      <c r="A24" s="34"/>
      <c r="B24" s="35" t="s">
        <v>4</v>
      </c>
      <c r="C24" s="36">
        <v>496.82</v>
      </c>
      <c r="D24" s="53">
        <v>496.81770463719818</v>
      </c>
      <c r="E24" s="38">
        <f t="shared" ref="E24:E28" si="8">C24-D24</f>
        <v>2.2953628018171912E-3</v>
      </c>
      <c r="F24" s="36">
        <v>769.95</v>
      </c>
      <c r="G24" s="39">
        <v>769.95044207314697</v>
      </c>
      <c r="H24" s="38">
        <f t="shared" ref="H24:H28" si="9">F24-G24</f>
        <v>-4.4207314692812361E-4</v>
      </c>
      <c r="I24" s="36">
        <v>141189</v>
      </c>
      <c r="J24" s="54">
        <v>141189</v>
      </c>
      <c r="K24" s="41">
        <f t="shared" ref="K24:K28" si="10">I24-J24</f>
        <v>0</v>
      </c>
      <c r="L24" s="36">
        <v>181317</v>
      </c>
      <c r="M24" s="42">
        <v>181317</v>
      </c>
      <c r="N24" s="41">
        <f t="shared" ref="N24:N28" si="11">L24-M24</f>
        <v>0</v>
      </c>
    </row>
    <row r="25" spans="1:14" ht="14.4">
      <c r="A25" s="34"/>
      <c r="B25" s="35" t="s">
        <v>5</v>
      </c>
      <c r="C25" s="36">
        <v>772.84</v>
      </c>
      <c r="D25" s="37">
        <v>772.83987356099999</v>
      </c>
      <c r="E25" s="38">
        <f t="shared" si="8"/>
        <v>1.2643900004150055E-4</v>
      </c>
      <c r="F25" s="36">
        <v>1565.16</v>
      </c>
      <c r="G25" s="39">
        <v>1565.1588795795499</v>
      </c>
      <c r="H25" s="38">
        <f t="shared" si="9"/>
        <v>1.1204204502064385E-3</v>
      </c>
      <c r="I25" s="36">
        <v>35</v>
      </c>
      <c r="J25" s="40">
        <v>35</v>
      </c>
      <c r="K25" s="41">
        <f t="shared" si="10"/>
        <v>0</v>
      </c>
      <c r="L25" s="36">
        <v>57</v>
      </c>
      <c r="M25" s="42">
        <v>57</v>
      </c>
      <c r="N25" s="41">
        <f t="shared" si="11"/>
        <v>0</v>
      </c>
    </row>
    <row r="26" spans="1:14" ht="14.4">
      <c r="A26" s="34"/>
      <c r="B26" s="35" t="s">
        <v>6</v>
      </c>
      <c r="C26" s="36">
        <v>295.07</v>
      </c>
      <c r="D26" s="37">
        <v>527.22265483410308</v>
      </c>
      <c r="E26" s="38">
        <f t="shared" si="8"/>
        <v>-232.15265483410309</v>
      </c>
      <c r="F26" s="36">
        <v>2.78</v>
      </c>
      <c r="G26" s="51">
        <v>2.7842274230000807</v>
      </c>
      <c r="H26" s="38">
        <f t="shared" si="9"/>
        <v>-4.2274230000809432E-3</v>
      </c>
      <c r="I26" s="36">
        <v>0</v>
      </c>
      <c r="J26" s="40">
        <v>87</v>
      </c>
      <c r="K26" s="41">
        <f t="shared" si="10"/>
        <v>-87</v>
      </c>
      <c r="L26" s="36">
        <v>6</v>
      </c>
      <c r="M26" s="52">
        <v>6</v>
      </c>
      <c r="N26" s="41">
        <f t="shared" si="11"/>
        <v>0</v>
      </c>
    </row>
    <row r="27" spans="1:14" ht="14.4">
      <c r="A27" s="34"/>
      <c r="B27" s="35" t="s">
        <v>25</v>
      </c>
      <c r="C27" s="36">
        <v>232.15</v>
      </c>
      <c r="D27" s="37">
        <v>0</v>
      </c>
      <c r="E27" s="38">
        <f t="shared" si="8"/>
        <v>232.15</v>
      </c>
      <c r="F27" s="36">
        <v>230</v>
      </c>
      <c r="G27" s="39">
        <v>229.99580761624972</v>
      </c>
      <c r="H27" s="38">
        <f t="shared" si="9"/>
        <v>4.1923837502793049E-3</v>
      </c>
      <c r="I27" s="36">
        <v>87</v>
      </c>
      <c r="J27" s="40">
        <v>0</v>
      </c>
      <c r="K27" s="41">
        <f t="shared" si="10"/>
        <v>87</v>
      </c>
      <c r="L27" s="36">
        <v>39</v>
      </c>
      <c r="M27" s="42">
        <v>39</v>
      </c>
      <c r="N27" s="41">
        <f t="shared" si="11"/>
        <v>0</v>
      </c>
    </row>
    <row r="28" spans="1:14" s="29" customFormat="1">
      <c r="A28" s="30"/>
      <c r="B28" s="43"/>
      <c r="C28" s="44">
        <f>C23+C24+C25+C26+C27</f>
        <v>1830.97</v>
      </c>
      <c r="D28" s="45">
        <f>D23+D24+D25+D26+D27</f>
        <v>1830.9721941733014</v>
      </c>
      <c r="E28" s="46">
        <f t="shared" si="8"/>
        <v>-2.1941733014045894E-3</v>
      </c>
      <c r="F28" s="44">
        <f>F23+F24+F25+F26+F27</f>
        <v>2607.94</v>
      </c>
      <c r="G28" s="45">
        <f>G23+G24+G25+G26+G27</f>
        <v>2607.9411496251469</v>
      </c>
      <c r="H28" s="46">
        <f t="shared" si="9"/>
        <v>-1.1496251468088303E-3</v>
      </c>
      <c r="I28" s="44">
        <f>I23+I24+I25+I26+I27</f>
        <v>142912</v>
      </c>
      <c r="J28" s="47">
        <f>J23+J24+J25+J26+J27</f>
        <v>142912</v>
      </c>
      <c r="K28" s="48">
        <f t="shared" si="10"/>
        <v>0</v>
      </c>
      <c r="L28" s="44">
        <f>L23+L24+L25+L26+L27</f>
        <v>182957</v>
      </c>
      <c r="M28" s="47">
        <f>M23+M24+M25+M26+M27</f>
        <v>182957</v>
      </c>
      <c r="N28" s="48">
        <f t="shared" si="11"/>
        <v>0</v>
      </c>
    </row>
    <row r="29" spans="1:14" ht="14.4">
      <c r="A29" s="34"/>
      <c r="B29" s="35"/>
      <c r="C29" s="36"/>
      <c r="D29" s="37"/>
      <c r="E29" s="38"/>
      <c r="F29" s="36"/>
      <c r="G29" s="39"/>
      <c r="H29" s="38"/>
      <c r="I29" s="36"/>
      <c r="J29" s="40"/>
      <c r="K29" s="41"/>
      <c r="L29" s="36"/>
      <c r="M29" s="42"/>
      <c r="N29" s="41"/>
    </row>
    <row r="30" spans="1:14" s="29" customFormat="1">
      <c r="A30" s="30">
        <v>4</v>
      </c>
      <c r="B30" s="31" t="s">
        <v>14</v>
      </c>
      <c r="C30" s="36"/>
      <c r="D30" s="32"/>
      <c r="E30" s="49"/>
      <c r="F30" s="36"/>
      <c r="G30" s="32"/>
      <c r="H30" s="49"/>
      <c r="I30" s="36"/>
      <c r="J30" s="32"/>
      <c r="K30" s="50"/>
      <c r="L30" s="36"/>
      <c r="M30" s="32"/>
      <c r="N30" s="50"/>
    </row>
    <row r="31" spans="1:14" ht="14.4">
      <c r="A31" s="34"/>
      <c r="B31" s="35" t="s">
        <v>3</v>
      </c>
      <c r="C31" s="36">
        <v>6.28</v>
      </c>
      <c r="D31" s="37">
        <v>6.2799569550000003</v>
      </c>
      <c r="E31" s="38">
        <f>C31-D31</f>
        <v>4.3044999999963807E-5</v>
      </c>
      <c r="F31" s="36">
        <v>5.7</v>
      </c>
      <c r="G31" s="39">
        <v>5.701022085</v>
      </c>
      <c r="H31" s="38">
        <f>F31-G31</f>
        <v>-1.0220849999997839E-3</v>
      </c>
      <c r="I31" s="36">
        <v>141</v>
      </c>
      <c r="J31" s="40">
        <v>141</v>
      </c>
      <c r="K31" s="41">
        <f>I31-J31</f>
        <v>0</v>
      </c>
      <c r="L31" s="36">
        <v>139</v>
      </c>
      <c r="M31" s="42">
        <v>139</v>
      </c>
      <c r="N31" s="41">
        <f>L31-M31</f>
        <v>0</v>
      </c>
    </row>
    <row r="32" spans="1:14" ht="14.4">
      <c r="A32" s="34"/>
      <c r="B32" s="35" t="s">
        <v>4</v>
      </c>
      <c r="C32" s="36">
        <v>221.71</v>
      </c>
      <c r="D32" s="37">
        <v>221.70827241164798</v>
      </c>
      <c r="E32" s="38">
        <f t="shared" ref="E32:E36" si="12">C32-D32</f>
        <v>1.7275883520255775E-3</v>
      </c>
      <c r="F32" s="36">
        <v>216.01</v>
      </c>
      <c r="G32" s="39">
        <v>216.00590906700549</v>
      </c>
      <c r="H32" s="38">
        <f t="shared" ref="H32:H36" si="13">F32-G32</f>
        <v>4.0909329945009176E-3</v>
      </c>
      <c r="I32" s="36">
        <v>57116</v>
      </c>
      <c r="J32" s="40">
        <v>57116</v>
      </c>
      <c r="K32" s="41">
        <f t="shared" ref="K32:K36" si="14">I32-J32</f>
        <v>0</v>
      </c>
      <c r="L32" s="36">
        <v>56189</v>
      </c>
      <c r="M32" s="42">
        <v>56189</v>
      </c>
      <c r="N32" s="41">
        <f t="shared" ref="N32:N36" si="15">L32-M32</f>
        <v>0</v>
      </c>
    </row>
    <row r="33" spans="1:14" ht="14.4">
      <c r="A33" s="34"/>
      <c r="B33" s="35" t="s">
        <v>5</v>
      </c>
      <c r="C33" s="36">
        <v>146.1</v>
      </c>
      <c r="D33" s="37">
        <v>146.10067447599988</v>
      </c>
      <c r="E33" s="38">
        <f t="shared" si="12"/>
        <v>-6.7447599988668117E-4</v>
      </c>
      <c r="F33" s="36">
        <v>150.65</v>
      </c>
      <c r="G33" s="39">
        <v>150.64587784899993</v>
      </c>
      <c r="H33" s="38">
        <f t="shared" si="13"/>
        <v>4.1221510000752914E-3</v>
      </c>
      <c r="I33" s="36">
        <v>1</v>
      </c>
      <c r="J33" s="40">
        <v>1</v>
      </c>
      <c r="K33" s="41">
        <f t="shared" si="14"/>
        <v>0</v>
      </c>
      <c r="L33" s="36">
        <v>1</v>
      </c>
      <c r="M33" s="42">
        <v>1</v>
      </c>
      <c r="N33" s="41">
        <f t="shared" si="15"/>
        <v>0</v>
      </c>
    </row>
    <row r="34" spans="1:14" ht="14.4">
      <c r="A34" s="34"/>
      <c r="B34" s="35" t="s">
        <v>6</v>
      </c>
      <c r="C34" s="36">
        <v>0.05</v>
      </c>
      <c r="D34" s="37">
        <v>4.7783999999999993E-2</v>
      </c>
      <c r="E34" s="38">
        <f t="shared" si="12"/>
        <v>2.2160000000000096E-3</v>
      </c>
      <c r="F34" s="36">
        <v>0</v>
      </c>
      <c r="G34" s="39">
        <v>0</v>
      </c>
      <c r="H34" s="38">
        <f t="shared" si="13"/>
        <v>0</v>
      </c>
      <c r="I34" s="36">
        <v>1</v>
      </c>
      <c r="J34" s="40">
        <v>1</v>
      </c>
      <c r="K34" s="41">
        <f t="shared" si="14"/>
        <v>0</v>
      </c>
      <c r="L34" s="36">
        <v>0</v>
      </c>
      <c r="M34" s="42">
        <v>0</v>
      </c>
      <c r="N34" s="41">
        <f t="shared" si="15"/>
        <v>0</v>
      </c>
    </row>
    <row r="35" spans="1:14" ht="17.25" customHeight="1">
      <c r="A35" s="34"/>
      <c r="B35" s="35" t="s">
        <v>25</v>
      </c>
      <c r="C35" s="36">
        <v>0</v>
      </c>
      <c r="D35" s="37">
        <v>0</v>
      </c>
      <c r="E35" s="38">
        <f t="shared" si="12"/>
        <v>0</v>
      </c>
      <c r="F35" s="36">
        <v>0</v>
      </c>
      <c r="G35" s="39">
        <v>0</v>
      </c>
      <c r="H35" s="38">
        <f t="shared" si="13"/>
        <v>0</v>
      </c>
      <c r="I35" s="36">
        <v>0</v>
      </c>
      <c r="J35" s="40">
        <v>0</v>
      </c>
      <c r="K35" s="41">
        <f t="shared" si="14"/>
        <v>0</v>
      </c>
      <c r="L35" s="36">
        <v>0</v>
      </c>
      <c r="M35" s="42">
        <v>0</v>
      </c>
      <c r="N35" s="41">
        <f t="shared" si="15"/>
        <v>0</v>
      </c>
    </row>
    <row r="36" spans="1:14" s="29" customFormat="1" ht="17.25" customHeight="1">
      <c r="A36" s="30"/>
      <c r="B36" s="43"/>
      <c r="C36" s="44">
        <f>C31+C32+C33+C34+C35</f>
        <v>374.14000000000004</v>
      </c>
      <c r="D36" s="45">
        <f>D31+D32+D33+D34+D35</f>
        <v>374.1366878426478</v>
      </c>
      <c r="E36" s="46">
        <f t="shared" si="12"/>
        <v>3.3121573522407743E-3</v>
      </c>
      <c r="F36" s="44">
        <f>F31+F32+F33+F34+F35</f>
        <v>372.36</v>
      </c>
      <c r="G36" s="45">
        <f>G31+G32+G33+G34+G35</f>
        <v>372.35280900100543</v>
      </c>
      <c r="H36" s="46">
        <f t="shared" si="13"/>
        <v>7.1909989945879715E-3</v>
      </c>
      <c r="I36" s="44">
        <f>I31+I32+I33+I34+I35</f>
        <v>57259</v>
      </c>
      <c r="J36" s="47">
        <f>J31+J32+J33+J34+J35</f>
        <v>57259</v>
      </c>
      <c r="K36" s="48">
        <f t="shared" si="14"/>
        <v>0</v>
      </c>
      <c r="L36" s="44">
        <f>L31+L32+L33+L34+L35</f>
        <v>56329</v>
      </c>
      <c r="M36" s="47">
        <f>M31+M32+M33+M34+M35</f>
        <v>56329</v>
      </c>
      <c r="N36" s="48">
        <f t="shared" si="15"/>
        <v>0</v>
      </c>
    </row>
    <row r="37" spans="1:14" ht="17.25" customHeight="1">
      <c r="A37" s="34"/>
      <c r="B37" s="35"/>
      <c r="C37" s="36"/>
      <c r="D37" s="37"/>
      <c r="E37" s="38"/>
      <c r="F37" s="36"/>
      <c r="G37" s="39"/>
      <c r="H37" s="38"/>
      <c r="I37" s="36"/>
      <c r="J37" s="40"/>
      <c r="K37" s="41"/>
      <c r="L37" s="36"/>
      <c r="M37" s="42"/>
      <c r="N37" s="41"/>
    </row>
    <row r="38" spans="1:14" s="29" customFormat="1">
      <c r="A38" s="30">
        <v>5</v>
      </c>
      <c r="B38" s="31" t="s">
        <v>32</v>
      </c>
      <c r="C38" s="36"/>
      <c r="D38" s="32"/>
      <c r="E38" s="49"/>
      <c r="F38" s="36"/>
      <c r="G38" s="32"/>
      <c r="H38" s="49"/>
      <c r="I38" s="36"/>
      <c r="J38" s="32"/>
      <c r="K38" s="50"/>
      <c r="L38" s="36"/>
      <c r="M38" s="32"/>
      <c r="N38" s="50"/>
    </row>
    <row r="39" spans="1:14" ht="14.4">
      <c r="A39" s="34"/>
      <c r="B39" s="35" t="s">
        <v>3</v>
      </c>
      <c r="C39" s="36">
        <v>23.86</v>
      </c>
      <c r="D39" s="53">
        <v>23.864256499910798</v>
      </c>
      <c r="E39" s="38">
        <f>C39-D39</f>
        <v>-4.2564999107987944E-3</v>
      </c>
      <c r="F39" s="36">
        <v>42.84</v>
      </c>
      <c r="G39" s="39">
        <v>42.842520819593304</v>
      </c>
      <c r="H39" s="38">
        <f>F39-G39</f>
        <v>-2.5208195933004163E-3</v>
      </c>
      <c r="I39" s="36">
        <v>621</v>
      </c>
      <c r="J39" s="54">
        <v>621</v>
      </c>
      <c r="K39" s="41">
        <f>I39-J39</f>
        <v>0</v>
      </c>
      <c r="L39" s="36">
        <v>628</v>
      </c>
      <c r="M39" s="42">
        <v>628</v>
      </c>
      <c r="N39" s="41">
        <f>L39-M39</f>
        <v>0</v>
      </c>
    </row>
    <row r="40" spans="1:14" ht="14.4">
      <c r="A40" s="34"/>
      <c r="B40" s="35" t="s">
        <v>4</v>
      </c>
      <c r="C40" s="36">
        <v>390.59</v>
      </c>
      <c r="D40" s="37">
        <v>390.5855830678621</v>
      </c>
      <c r="E40" s="38">
        <f t="shared" ref="E40:E44" si="16">C40-D40</f>
        <v>4.4169321378717541E-3</v>
      </c>
      <c r="F40" s="36">
        <v>483.14</v>
      </c>
      <c r="G40" s="39">
        <v>483.14187835799851</v>
      </c>
      <c r="H40" s="38">
        <f t="shared" ref="H40:H44" si="17">F40-G40</f>
        <v>-1.8783579985210963E-3</v>
      </c>
      <c r="I40" s="36">
        <v>154973</v>
      </c>
      <c r="J40" s="40">
        <v>154973</v>
      </c>
      <c r="K40" s="41">
        <f t="shared" ref="K40:K44" si="18">I40-J40</f>
        <v>0</v>
      </c>
      <c r="L40" s="36">
        <v>146793</v>
      </c>
      <c r="M40" s="42">
        <v>146793</v>
      </c>
      <c r="N40" s="41">
        <f t="shared" ref="N40:N44" si="19">L40-M40</f>
        <v>0</v>
      </c>
    </row>
    <row r="41" spans="1:14" ht="14.4">
      <c r="A41" s="34"/>
      <c r="B41" s="35" t="s">
        <v>5</v>
      </c>
      <c r="C41" s="36">
        <v>12.04</v>
      </c>
      <c r="D41" s="37">
        <v>12.038073339000007</v>
      </c>
      <c r="E41" s="38">
        <f t="shared" si="16"/>
        <v>1.926660999991725E-3</v>
      </c>
      <c r="F41" s="36">
        <v>832.47</v>
      </c>
      <c r="G41" s="39">
        <v>832.47380228299937</v>
      </c>
      <c r="H41" s="38">
        <f t="shared" si="17"/>
        <v>-3.8022829993451523E-3</v>
      </c>
      <c r="I41" s="36">
        <v>2</v>
      </c>
      <c r="J41" s="40">
        <v>2</v>
      </c>
      <c r="K41" s="41">
        <f t="shared" si="18"/>
        <v>0</v>
      </c>
      <c r="L41" s="36">
        <v>32</v>
      </c>
      <c r="M41" s="42">
        <v>32</v>
      </c>
      <c r="N41" s="41">
        <f t="shared" si="19"/>
        <v>0</v>
      </c>
    </row>
    <row r="42" spans="1:14" ht="14.4">
      <c r="A42" s="34"/>
      <c r="B42" s="35" t="s">
        <v>6</v>
      </c>
      <c r="C42" s="36">
        <v>1038.51</v>
      </c>
      <c r="D42" s="53">
        <v>1085.9656684659999</v>
      </c>
      <c r="E42" s="38">
        <f t="shared" si="16"/>
        <v>-47.455668465999906</v>
      </c>
      <c r="F42" s="36">
        <v>65.680000000000007</v>
      </c>
      <c r="G42" s="39">
        <v>65.675931051999996</v>
      </c>
      <c r="H42" s="38">
        <f t="shared" si="17"/>
        <v>4.0689480000111189E-3</v>
      </c>
      <c r="I42" s="36">
        <v>45</v>
      </c>
      <c r="J42" s="54">
        <v>305</v>
      </c>
      <c r="K42" s="41">
        <f t="shared" si="18"/>
        <v>-260</v>
      </c>
      <c r="L42" s="36">
        <v>8</v>
      </c>
      <c r="M42" s="42">
        <v>8</v>
      </c>
      <c r="N42" s="41">
        <f t="shared" si="19"/>
        <v>0</v>
      </c>
    </row>
    <row r="43" spans="1:14" ht="14.4">
      <c r="A43" s="34"/>
      <c r="B43" s="35" t="s">
        <v>25</v>
      </c>
      <c r="C43" s="36">
        <v>47.45</v>
      </c>
      <c r="D43" s="53">
        <v>0</v>
      </c>
      <c r="E43" s="38">
        <f t="shared" si="16"/>
        <v>47.45</v>
      </c>
      <c r="F43" s="36">
        <v>52.68</v>
      </c>
      <c r="G43" s="39">
        <v>52.675157271645702</v>
      </c>
      <c r="H43" s="38">
        <f t="shared" si="17"/>
        <v>4.8427283542977761E-3</v>
      </c>
      <c r="I43" s="36">
        <v>260</v>
      </c>
      <c r="J43" s="54">
        <v>0</v>
      </c>
      <c r="K43" s="41">
        <f t="shared" si="18"/>
        <v>260</v>
      </c>
      <c r="L43" s="36">
        <v>486</v>
      </c>
      <c r="M43" s="42">
        <v>486</v>
      </c>
      <c r="N43" s="41">
        <f t="shared" si="19"/>
        <v>0</v>
      </c>
    </row>
    <row r="44" spans="1:14" s="29" customFormat="1">
      <c r="A44" s="30"/>
      <c r="B44" s="43"/>
      <c r="C44" s="44">
        <f>C39+C40+C41+C42+C43</f>
        <v>1512.45</v>
      </c>
      <c r="D44" s="45">
        <f>D39+D40+D41+D42+D43</f>
        <v>1512.4535813727728</v>
      </c>
      <c r="E44" s="46">
        <f t="shared" si="16"/>
        <v>-3.5813727727145306E-3</v>
      </c>
      <c r="F44" s="44">
        <f>F39+F40+F41+F42+F43</f>
        <v>1476.8100000000002</v>
      </c>
      <c r="G44" s="45">
        <f>G39+G40+G41+G42+G43</f>
        <v>1476.8092897842369</v>
      </c>
      <c r="H44" s="46">
        <f t="shared" si="17"/>
        <v>7.102157633198658E-4</v>
      </c>
      <c r="I44" s="44">
        <f>I39+I40+I41+I42+I43</f>
        <v>155901</v>
      </c>
      <c r="J44" s="47">
        <f>J39+J40+J41+J42+J43</f>
        <v>155901</v>
      </c>
      <c r="K44" s="48">
        <f t="shared" si="18"/>
        <v>0</v>
      </c>
      <c r="L44" s="44">
        <f>L39+L40+L41+L42+L43</f>
        <v>147947</v>
      </c>
      <c r="M44" s="47">
        <f>M39+M40+M41+M42+M43</f>
        <v>147947</v>
      </c>
      <c r="N44" s="48">
        <f t="shared" si="19"/>
        <v>0</v>
      </c>
    </row>
    <row r="45" spans="1:14" ht="14.4">
      <c r="A45" s="34"/>
      <c r="B45" s="35"/>
      <c r="C45" s="36"/>
      <c r="D45" s="53"/>
      <c r="E45" s="55"/>
      <c r="F45" s="36"/>
      <c r="G45" s="39"/>
      <c r="H45" s="55"/>
      <c r="I45" s="36"/>
      <c r="J45" s="54"/>
      <c r="K45" s="56"/>
      <c r="L45" s="36"/>
      <c r="M45" s="42"/>
      <c r="N45" s="56"/>
    </row>
    <row r="46" spans="1:14" s="29" customFormat="1">
      <c r="A46" s="30">
        <v>6</v>
      </c>
      <c r="B46" s="31" t="s">
        <v>18</v>
      </c>
      <c r="C46" s="36"/>
      <c r="D46" s="32"/>
      <c r="E46" s="49"/>
      <c r="F46" s="36"/>
      <c r="G46" s="32"/>
      <c r="H46" s="49"/>
      <c r="I46" s="36"/>
      <c r="J46" s="32"/>
      <c r="K46" s="50"/>
      <c r="L46" s="36"/>
      <c r="M46" s="32"/>
      <c r="N46" s="50"/>
    </row>
    <row r="47" spans="1:14" ht="14.4">
      <c r="A47" s="34"/>
      <c r="B47" s="35" t="s">
        <v>3</v>
      </c>
      <c r="C47" s="36">
        <v>13.81</v>
      </c>
      <c r="D47" s="37">
        <v>13.812173556999996</v>
      </c>
      <c r="E47" s="38">
        <f>C47-D47</f>
        <v>-2.1735569999954407E-3</v>
      </c>
      <c r="F47" s="36">
        <v>8.9499999999999993</v>
      </c>
      <c r="G47" s="39">
        <v>8.9504538259999986</v>
      </c>
      <c r="H47" s="38">
        <f>F47-G47</f>
        <v>-4.5382599999932438E-4</v>
      </c>
      <c r="I47" s="36">
        <v>104</v>
      </c>
      <c r="J47" s="40">
        <v>104</v>
      </c>
      <c r="K47" s="41">
        <f>I47-J47</f>
        <v>0</v>
      </c>
      <c r="L47" s="36">
        <v>203</v>
      </c>
      <c r="M47" s="42">
        <v>203</v>
      </c>
      <c r="N47" s="41">
        <f>L47-M47</f>
        <v>0</v>
      </c>
    </row>
    <row r="48" spans="1:14" ht="14.4">
      <c r="A48" s="34"/>
      <c r="B48" s="35" t="s">
        <v>4</v>
      </c>
      <c r="C48" s="36">
        <v>259.36</v>
      </c>
      <c r="D48" s="37">
        <v>259.36089985799555</v>
      </c>
      <c r="E48" s="38">
        <f t="shared" ref="E48:E52" si="20">C48-D48</f>
        <v>-8.9985799553460311E-4</v>
      </c>
      <c r="F48" s="36">
        <v>446.71</v>
      </c>
      <c r="G48" s="51">
        <v>446.7149951219937</v>
      </c>
      <c r="H48" s="38">
        <f t="shared" ref="H48:H52" si="21">F48-G48</f>
        <v>-4.9951219937156566E-3</v>
      </c>
      <c r="I48" s="36">
        <v>44559</v>
      </c>
      <c r="J48" s="40">
        <v>44559</v>
      </c>
      <c r="K48" s="41">
        <f t="shared" ref="K48:K52" si="22">I48-J48</f>
        <v>0</v>
      </c>
      <c r="L48" s="36">
        <v>60240</v>
      </c>
      <c r="M48" s="52">
        <v>60240</v>
      </c>
      <c r="N48" s="41">
        <f t="shared" ref="N48:N52" si="23">L48-M48</f>
        <v>0</v>
      </c>
    </row>
    <row r="49" spans="1:14" ht="14.25" customHeight="1">
      <c r="A49" s="34"/>
      <c r="B49" s="35" t="s">
        <v>5</v>
      </c>
      <c r="C49" s="36">
        <v>236.44</v>
      </c>
      <c r="D49" s="53">
        <v>236.69140735000002</v>
      </c>
      <c r="E49" s="38">
        <f t="shared" si="20"/>
        <v>-0.25140735000002223</v>
      </c>
      <c r="F49" s="36">
        <v>242.16</v>
      </c>
      <c r="G49" s="57">
        <v>242.16045490889832</v>
      </c>
      <c r="H49" s="38">
        <f t="shared" si="21"/>
        <v>-4.5490889831967252E-4</v>
      </c>
      <c r="I49" s="36">
        <v>0</v>
      </c>
      <c r="J49" s="54">
        <v>16</v>
      </c>
      <c r="K49" s="41">
        <f t="shared" si="22"/>
        <v>-16</v>
      </c>
      <c r="L49" s="36">
        <v>7</v>
      </c>
      <c r="M49" s="58">
        <v>7</v>
      </c>
      <c r="N49" s="41">
        <f t="shared" si="23"/>
        <v>0</v>
      </c>
    </row>
    <row r="50" spans="1:14" ht="14.4">
      <c r="A50" s="34"/>
      <c r="B50" s="35" t="s">
        <v>6</v>
      </c>
      <c r="C50" s="36">
        <v>2.06</v>
      </c>
      <c r="D50" s="53">
        <v>2.0641899390000003</v>
      </c>
      <c r="E50" s="38">
        <f t="shared" si="20"/>
        <v>-4.1899390000001979E-3</v>
      </c>
      <c r="F50" s="36">
        <v>2.8</v>
      </c>
      <c r="G50" s="39">
        <v>2.8009206522542378</v>
      </c>
      <c r="H50" s="38">
        <f t="shared" si="21"/>
        <v>-9.206522542379858E-4</v>
      </c>
      <c r="I50" s="36">
        <v>0</v>
      </c>
      <c r="J50" s="54">
        <v>0</v>
      </c>
      <c r="K50" s="41">
        <f t="shared" si="22"/>
        <v>0</v>
      </c>
      <c r="L50" s="36">
        <v>3</v>
      </c>
      <c r="M50" s="42">
        <v>3</v>
      </c>
      <c r="N50" s="41">
        <f t="shared" si="23"/>
        <v>0</v>
      </c>
    </row>
    <row r="51" spans="1:14" ht="14.4">
      <c r="A51" s="34"/>
      <c r="B51" s="35" t="s">
        <v>25</v>
      </c>
      <c r="C51" s="36">
        <v>0.27</v>
      </c>
      <c r="D51" s="53">
        <v>0</v>
      </c>
      <c r="E51" s="38">
        <f t="shared" si="20"/>
        <v>0.27</v>
      </c>
      <c r="F51" s="36">
        <v>37.229999999999997</v>
      </c>
      <c r="G51" s="39">
        <v>37.231922632</v>
      </c>
      <c r="H51" s="38">
        <f t="shared" si="21"/>
        <v>-1.9226320000029773E-3</v>
      </c>
      <c r="I51" s="36">
        <v>16</v>
      </c>
      <c r="J51" s="54">
        <v>0</v>
      </c>
      <c r="K51" s="41">
        <f t="shared" si="22"/>
        <v>16</v>
      </c>
      <c r="L51" s="36">
        <v>9</v>
      </c>
      <c r="M51" s="42">
        <v>9</v>
      </c>
      <c r="N51" s="41">
        <f t="shared" si="23"/>
        <v>0</v>
      </c>
    </row>
    <row r="52" spans="1:14" s="29" customFormat="1">
      <c r="A52" s="30"/>
      <c r="B52" s="43"/>
      <c r="C52" s="44">
        <f>C47+C48+C49+C50+C51</f>
        <v>511.94</v>
      </c>
      <c r="D52" s="45">
        <f>D47+D48+D49+D50+D51</f>
        <v>511.92867070399558</v>
      </c>
      <c r="E52" s="46">
        <f t="shared" si="20"/>
        <v>1.132929600441912E-2</v>
      </c>
      <c r="F52" s="44">
        <f>F47+F48+F49+F50+F51</f>
        <v>737.84999999999991</v>
      </c>
      <c r="G52" s="45">
        <f>G47+G48+G49+G50+G51</f>
        <v>737.85874714114618</v>
      </c>
      <c r="H52" s="46">
        <f t="shared" si="21"/>
        <v>-8.747141146272952E-3</v>
      </c>
      <c r="I52" s="44">
        <f>I47+I48+I49+I50+I51</f>
        <v>44679</v>
      </c>
      <c r="J52" s="47">
        <f>J47+J48+J49+J50+J51</f>
        <v>44679</v>
      </c>
      <c r="K52" s="48">
        <f t="shared" si="22"/>
        <v>0</v>
      </c>
      <c r="L52" s="44">
        <f>L47+L48+L49+L50+L51</f>
        <v>60462</v>
      </c>
      <c r="M52" s="47">
        <f>M47+M48+M49+M50+M51</f>
        <v>60462</v>
      </c>
      <c r="N52" s="48">
        <f t="shared" si="23"/>
        <v>0</v>
      </c>
    </row>
    <row r="53" spans="1:14" ht="14.4">
      <c r="A53" s="34"/>
      <c r="B53" s="35"/>
      <c r="C53" s="36"/>
      <c r="D53" s="53"/>
      <c r="E53" s="55"/>
      <c r="F53" s="36"/>
      <c r="G53" s="39"/>
      <c r="H53" s="55"/>
      <c r="I53" s="36"/>
      <c r="J53" s="54"/>
      <c r="K53" s="56"/>
      <c r="L53" s="36"/>
      <c r="M53" s="42"/>
      <c r="N53" s="56"/>
    </row>
    <row r="54" spans="1:14" s="29" customFormat="1">
      <c r="A54" s="30">
        <v>7</v>
      </c>
      <c r="B54" s="31" t="s">
        <v>33</v>
      </c>
      <c r="C54" s="36"/>
      <c r="D54" s="32"/>
      <c r="E54" s="49"/>
      <c r="F54" s="36"/>
      <c r="G54" s="32"/>
      <c r="H54" s="49"/>
      <c r="I54" s="36"/>
      <c r="J54" s="32"/>
      <c r="K54" s="50"/>
      <c r="L54" s="36"/>
      <c r="M54" s="32"/>
      <c r="N54" s="50"/>
    </row>
    <row r="55" spans="1:14" ht="14.4">
      <c r="A55" s="34"/>
      <c r="B55" s="35" t="s">
        <v>3</v>
      </c>
      <c r="C55" s="36">
        <v>22.05</v>
      </c>
      <c r="D55" s="53">
        <v>22.052132099999998</v>
      </c>
      <c r="E55" s="38">
        <f>C55-D55</f>
        <v>-2.1320999999971946E-3</v>
      </c>
      <c r="F55" s="36">
        <v>21.99</v>
      </c>
      <c r="G55" s="57">
        <v>21.994518399999997</v>
      </c>
      <c r="H55" s="38">
        <f>F55-G55</f>
        <v>-4.5183999999984792E-3</v>
      </c>
      <c r="I55" s="36">
        <v>2094</v>
      </c>
      <c r="J55" s="54">
        <v>2094</v>
      </c>
      <c r="K55" s="41">
        <f>I55-J55</f>
        <v>0</v>
      </c>
      <c r="L55" s="36">
        <v>4684</v>
      </c>
      <c r="M55" s="58">
        <v>4684</v>
      </c>
      <c r="N55" s="41">
        <f>L55-M55</f>
        <v>0</v>
      </c>
    </row>
    <row r="56" spans="1:14" ht="14.4">
      <c r="A56" s="34"/>
      <c r="B56" s="35" t="s">
        <v>4</v>
      </c>
      <c r="C56" s="36">
        <v>93.67</v>
      </c>
      <c r="D56" s="53">
        <v>93.670940286999993</v>
      </c>
      <c r="E56" s="38">
        <f t="shared" ref="E56:E60" si="24">C56-D56</f>
        <v>-9.4028699999171295E-4</v>
      </c>
      <c r="F56" s="36">
        <v>172.71</v>
      </c>
      <c r="G56" s="57">
        <v>172.71187394100002</v>
      </c>
      <c r="H56" s="38">
        <f t="shared" ref="H56:H60" si="25">F56-G56</f>
        <v>-1.8739410000137013E-3</v>
      </c>
      <c r="I56" s="36">
        <v>34099</v>
      </c>
      <c r="J56" s="54">
        <v>34099</v>
      </c>
      <c r="K56" s="41">
        <f t="shared" ref="K56:K60" si="26">I56-J56</f>
        <v>0</v>
      </c>
      <c r="L56" s="36">
        <v>46850</v>
      </c>
      <c r="M56" s="58">
        <v>46850</v>
      </c>
      <c r="N56" s="41">
        <f t="shared" ref="N56:N60" si="27">L56-M56</f>
        <v>0</v>
      </c>
    </row>
    <row r="57" spans="1:14" ht="14.4">
      <c r="A57" s="34"/>
      <c r="B57" s="35" t="s">
        <v>5</v>
      </c>
      <c r="C57" s="36">
        <v>311.14999999999998</v>
      </c>
      <c r="D57" s="59">
        <v>387.01466527181691</v>
      </c>
      <c r="E57" s="38">
        <f t="shared" si="24"/>
        <v>-75.864665271816932</v>
      </c>
      <c r="F57" s="36">
        <v>508.39</v>
      </c>
      <c r="G57" s="57">
        <v>508.39284823018897</v>
      </c>
      <c r="H57" s="38">
        <f t="shared" si="25"/>
        <v>-2.8482301889880546E-3</v>
      </c>
      <c r="I57" s="36">
        <v>12</v>
      </c>
      <c r="J57" s="60">
        <v>320</v>
      </c>
      <c r="K57" s="41">
        <f t="shared" si="26"/>
        <v>-308</v>
      </c>
      <c r="L57" s="36">
        <v>14</v>
      </c>
      <c r="M57" s="58">
        <v>14</v>
      </c>
      <c r="N57" s="41">
        <f t="shared" si="27"/>
        <v>0</v>
      </c>
    </row>
    <row r="58" spans="1:14" ht="14.4">
      <c r="A58" s="34"/>
      <c r="B58" s="35" t="s">
        <v>6</v>
      </c>
      <c r="C58" s="36">
        <v>0</v>
      </c>
      <c r="D58" s="37">
        <v>0</v>
      </c>
      <c r="E58" s="38">
        <f t="shared" si="24"/>
        <v>0</v>
      </c>
      <c r="F58" s="36">
        <v>0</v>
      </c>
      <c r="G58" s="51">
        <v>0</v>
      </c>
      <c r="H58" s="38">
        <f t="shared" si="25"/>
        <v>0</v>
      </c>
      <c r="I58" s="36">
        <v>0</v>
      </c>
      <c r="J58" s="40">
        <v>0</v>
      </c>
      <c r="K58" s="41">
        <f t="shared" si="26"/>
        <v>0</v>
      </c>
      <c r="L58" s="36">
        <v>0</v>
      </c>
      <c r="M58" s="52">
        <v>0</v>
      </c>
      <c r="N58" s="41">
        <f t="shared" si="27"/>
        <v>0</v>
      </c>
    </row>
    <row r="59" spans="1:14" ht="14.4">
      <c r="A59" s="34"/>
      <c r="B59" s="35" t="s">
        <v>25</v>
      </c>
      <c r="C59" s="36">
        <v>75.87</v>
      </c>
      <c r="D59" s="37">
        <v>0</v>
      </c>
      <c r="E59" s="38">
        <f t="shared" si="24"/>
        <v>75.87</v>
      </c>
      <c r="F59" s="36">
        <v>164.57</v>
      </c>
      <c r="G59" s="39">
        <v>164.57301198342503</v>
      </c>
      <c r="H59" s="38">
        <f t="shared" si="25"/>
        <v>-3.0119834250399435E-3</v>
      </c>
      <c r="I59" s="36">
        <v>308</v>
      </c>
      <c r="J59" s="40">
        <v>0</v>
      </c>
      <c r="K59" s="41">
        <f t="shared" si="26"/>
        <v>308</v>
      </c>
      <c r="L59" s="36">
        <v>766</v>
      </c>
      <c r="M59" s="42">
        <v>766</v>
      </c>
      <c r="N59" s="41">
        <f t="shared" si="27"/>
        <v>0</v>
      </c>
    </row>
    <row r="60" spans="1:14" s="29" customFormat="1">
      <c r="A60" s="30"/>
      <c r="B60" s="43"/>
      <c r="C60" s="44">
        <f>C55+C56+C57+C58+C59</f>
        <v>502.74</v>
      </c>
      <c r="D60" s="45">
        <f>D55+D56+D57+D58+D59</f>
        <v>502.73773765881691</v>
      </c>
      <c r="E60" s="46">
        <f t="shared" si="24"/>
        <v>2.2623411830977602E-3</v>
      </c>
      <c r="F60" s="44">
        <f>F55+F56+F57+F58+F59</f>
        <v>867.66000000000008</v>
      </c>
      <c r="G60" s="45">
        <f>G55+G56+G57+G58+G59</f>
        <v>867.67225255461403</v>
      </c>
      <c r="H60" s="46">
        <f t="shared" si="25"/>
        <v>-1.2252554613951361E-2</v>
      </c>
      <c r="I60" s="44">
        <f>I55+I56+I57+I58+I59</f>
        <v>36513</v>
      </c>
      <c r="J60" s="47">
        <f>J55+J56+J57+J58+J59</f>
        <v>36513</v>
      </c>
      <c r="K60" s="48">
        <f t="shared" si="26"/>
        <v>0</v>
      </c>
      <c r="L60" s="44">
        <f>L55+L56+L57+L58+L59</f>
        <v>52314</v>
      </c>
      <c r="M60" s="47">
        <f>M55+M56+M57+M58+M59</f>
        <v>52314</v>
      </c>
      <c r="N60" s="48">
        <f t="shared" si="27"/>
        <v>0</v>
      </c>
    </row>
    <row r="61" spans="1:14" ht="14.4">
      <c r="A61" s="34"/>
      <c r="B61" s="35"/>
      <c r="C61" s="36"/>
      <c r="D61" s="37"/>
      <c r="E61" s="38"/>
      <c r="F61" s="36"/>
      <c r="G61" s="39"/>
      <c r="H61" s="38"/>
      <c r="I61" s="36"/>
      <c r="J61" s="40"/>
      <c r="K61" s="41"/>
      <c r="L61" s="36"/>
      <c r="M61" s="42"/>
      <c r="N61" s="41"/>
    </row>
    <row r="62" spans="1:14" s="29" customFormat="1">
      <c r="A62" s="30">
        <v>8</v>
      </c>
      <c r="B62" s="31" t="s">
        <v>34</v>
      </c>
      <c r="C62" s="36"/>
      <c r="D62" s="32"/>
      <c r="E62" s="49"/>
      <c r="F62" s="36"/>
      <c r="G62" s="32"/>
      <c r="H62" s="49"/>
      <c r="I62" s="36"/>
      <c r="J62" s="32"/>
      <c r="K62" s="50"/>
      <c r="L62" s="36"/>
      <c r="M62" s="32"/>
      <c r="N62" s="50"/>
    </row>
    <row r="63" spans="1:14" ht="14.4">
      <c r="A63" s="34"/>
      <c r="B63" s="35" t="s">
        <v>3</v>
      </c>
      <c r="C63" s="36">
        <v>7.52</v>
      </c>
      <c r="D63" s="61">
        <v>7.518472721000002</v>
      </c>
      <c r="E63" s="38">
        <f>C63-D63</f>
        <v>1.5272789999976055E-3</v>
      </c>
      <c r="F63" s="36">
        <v>9.09</v>
      </c>
      <c r="G63" s="39">
        <v>9.0917452440000019</v>
      </c>
      <c r="H63" s="38">
        <f>F63-G63</f>
        <v>-1.7452440000020886E-3</v>
      </c>
      <c r="I63" s="36">
        <v>233</v>
      </c>
      <c r="J63" s="62">
        <v>233</v>
      </c>
      <c r="K63" s="41">
        <f>I63-J63</f>
        <v>0</v>
      </c>
      <c r="L63" s="36">
        <v>711</v>
      </c>
      <c r="M63" s="42">
        <v>711</v>
      </c>
      <c r="N63" s="41">
        <f>L63-M63</f>
        <v>0</v>
      </c>
    </row>
    <row r="64" spans="1:14" ht="14.4">
      <c r="A64" s="34"/>
      <c r="B64" s="35" t="s">
        <v>4</v>
      </c>
      <c r="C64" s="36">
        <v>65.78</v>
      </c>
      <c r="D64" s="61">
        <v>65.784743035000673</v>
      </c>
      <c r="E64" s="38">
        <f t="shared" ref="E64:E68" si="28">C64-D64</f>
        <v>-4.7430350006720801E-3</v>
      </c>
      <c r="F64" s="36">
        <v>94.31</v>
      </c>
      <c r="G64" s="57">
        <v>94.310013575999761</v>
      </c>
      <c r="H64" s="38">
        <f t="shared" ref="H64:H68" si="29">F64-G64</f>
        <v>-1.3575999759041224E-5</v>
      </c>
      <c r="I64" s="36">
        <v>19158</v>
      </c>
      <c r="J64" s="62">
        <v>19158</v>
      </c>
      <c r="K64" s="41">
        <f t="shared" ref="K64:K68" si="30">I64-J64</f>
        <v>0</v>
      </c>
      <c r="L64" s="36">
        <v>26795</v>
      </c>
      <c r="M64" s="58">
        <v>26795</v>
      </c>
      <c r="N64" s="41">
        <f t="shared" ref="N64:N68" si="31">L64-M64</f>
        <v>0</v>
      </c>
    </row>
    <row r="65" spans="1:14" ht="14.4">
      <c r="A65" s="34"/>
      <c r="B65" s="35" t="s">
        <v>5</v>
      </c>
      <c r="C65" s="36">
        <v>10.48</v>
      </c>
      <c r="D65" s="61">
        <v>10.475672536999998</v>
      </c>
      <c r="E65" s="38">
        <f t="shared" si="28"/>
        <v>4.3274630000027514E-3</v>
      </c>
      <c r="F65" s="36">
        <v>18.670000000000002</v>
      </c>
      <c r="G65" s="57">
        <v>18.667444265</v>
      </c>
      <c r="H65" s="38">
        <f t="shared" si="29"/>
        <v>2.5557350000013912E-3</v>
      </c>
      <c r="I65" s="36">
        <v>0</v>
      </c>
      <c r="J65" s="62">
        <v>0</v>
      </c>
      <c r="K65" s="41">
        <f t="shared" si="30"/>
        <v>0</v>
      </c>
      <c r="L65" s="36">
        <v>0</v>
      </c>
      <c r="M65" s="58">
        <v>0</v>
      </c>
      <c r="N65" s="41">
        <f t="shared" si="31"/>
        <v>0</v>
      </c>
    </row>
    <row r="66" spans="1:14" ht="14.4">
      <c r="A66" s="34"/>
      <c r="B66" s="35" t="s">
        <v>6</v>
      </c>
      <c r="C66" s="36">
        <v>0.98</v>
      </c>
      <c r="D66" s="37">
        <v>20.45227277699454</v>
      </c>
      <c r="E66" s="38">
        <f t="shared" si="28"/>
        <v>-19.47227277699454</v>
      </c>
      <c r="F66" s="36">
        <v>9.68</v>
      </c>
      <c r="G66" s="57">
        <v>9.6828967000000006</v>
      </c>
      <c r="H66" s="38">
        <f t="shared" si="29"/>
        <v>-2.8967000000008625E-3</v>
      </c>
      <c r="I66" s="36">
        <v>3</v>
      </c>
      <c r="J66" s="40">
        <v>63</v>
      </c>
      <c r="K66" s="41">
        <f t="shared" si="30"/>
        <v>-60</v>
      </c>
      <c r="L66" s="36">
        <v>9</v>
      </c>
      <c r="M66" s="58">
        <v>9</v>
      </c>
      <c r="N66" s="41">
        <f t="shared" si="31"/>
        <v>0</v>
      </c>
    </row>
    <row r="67" spans="1:14" ht="14.4">
      <c r="A67" s="34"/>
      <c r="B67" s="35" t="s">
        <v>25</v>
      </c>
      <c r="C67" s="36">
        <v>19.47</v>
      </c>
      <c r="D67" s="37">
        <v>0</v>
      </c>
      <c r="E67" s="38">
        <f t="shared" si="28"/>
        <v>19.47</v>
      </c>
      <c r="F67" s="36">
        <v>12.94</v>
      </c>
      <c r="G67" s="57">
        <v>12.936288601479458</v>
      </c>
      <c r="H67" s="38">
        <f t="shared" si="29"/>
        <v>3.7113985205419198E-3</v>
      </c>
      <c r="I67" s="36">
        <v>60</v>
      </c>
      <c r="J67" s="40">
        <v>0</v>
      </c>
      <c r="K67" s="41">
        <f t="shared" si="30"/>
        <v>60</v>
      </c>
      <c r="L67" s="36">
        <v>36</v>
      </c>
      <c r="M67" s="58">
        <v>36</v>
      </c>
      <c r="N67" s="41">
        <f t="shared" si="31"/>
        <v>0</v>
      </c>
    </row>
    <row r="68" spans="1:14" s="29" customFormat="1">
      <c r="A68" s="30"/>
      <c r="B68" s="43"/>
      <c r="C68" s="44">
        <f>C63+C64+C65+C66+C67</f>
        <v>104.23</v>
      </c>
      <c r="D68" s="45">
        <f>D63+D64+D65+D66+D67</f>
        <v>104.23116106999521</v>
      </c>
      <c r="E68" s="46">
        <f t="shared" si="28"/>
        <v>-1.1610699952058212E-3</v>
      </c>
      <c r="F68" s="44">
        <f>F63+F64+F65+F66+F67</f>
        <v>144.69</v>
      </c>
      <c r="G68" s="45">
        <f>G63+G64+G65+G66+G67</f>
        <v>144.6883883864792</v>
      </c>
      <c r="H68" s="46">
        <f t="shared" si="29"/>
        <v>1.6116135207937532E-3</v>
      </c>
      <c r="I68" s="44">
        <f>I63+I64+I65+I66+I67</f>
        <v>19454</v>
      </c>
      <c r="J68" s="47">
        <f>J63+J64+J65+J66+J67</f>
        <v>19454</v>
      </c>
      <c r="K68" s="48">
        <f t="shared" si="30"/>
        <v>0</v>
      </c>
      <c r="L68" s="44">
        <f>L63+L64+L65+L66+L67</f>
        <v>27551</v>
      </c>
      <c r="M68" s="47">
        <f>M63+M64+M65+M66+M67</f>
        <v>27551</v>
      </c>
      <c r="N68" s="48">
        <f t="shared" si="31"/>
        <v>0</v>
      </c>
    </row>
    <row r="69" spans="1:14" ht="14.4">
      <c r="A69" s="34"/>
      <c r="B69" s="35"/>
      <c r="C69" s="36"/>
      <c r="D69" s="37"/>
      <c r="E69" s="38"/>
      <c r="F69" s="36"/>
      <c r="G69" s="57"/>
      <c r="H69" s="38"/>
      <c r="I69" s="36"/>
      <c r="J69" s="40"/>
      <c r="K69" s="41"/>
      <c r="L69" s="36"/>
      <c r="M69" s="58"/>
      <c r="N69" s="41"/>
    </row>
    <row r="70" spans="1:14" s="63" customFormat="1">
      <c r="A70" s="30">
        <v>9</v>
      </c>
      <c r="B70" s="31" t="s">
        <v>20</v>
      </c>
      <c r="C70" s="36"/>
      <c r="D70" s="32"/>
      <c r="E70" s="49"/>
      <c r="F70" s="36"/>
      <c r="G70" s="32"/>
      <c r="H70" s="49"/>
      <c r="I70" s="36"/>
      <c r="J70" s="32"/>
      <c r="K70" s="50"/>
      <c r="L70" s="36"/>
      <c r="M70" s="32"/>
      <c r="N70" s="50"/>
    </row>
    <row r="71" spans="1:14" s="66" customFormat="1" ht="14.4">
      <c r="A71" s="34"/>
      <c r="B71" s="35" t="s">
        <v>3</v>
      </c>
      <c r="C71" s="36">
        <v>206.98</v>
      </c>
      <c r="D71" s="64">
        <v>206.97788038000002</v>
      </c>
      <c r="E71" s="38">
        <f>C71-D71</f>
        <v>2.1196199999735654E-3</v>
      </c>
      <c r="F71" s="36">
        <v>19.079999999999998</v>
      </c>
      <c r="G71" s="57">
        <v>19.077341993999998</v>
      </c>
      <c r="H71" s="38">
        <f>F71-G71</f>
        <v>2.6580060000007677E-3</v>
      </c>
      <c r="I71" s="36">
        <v>285</v>
      </c>
      <c r="J71" s="65">
        <v>285</v>
      </c>
      <c r="K71" s="41">
        <f>I71-J71</f>
        <v>0</v>
      </c>
      <c r="L71" s="36">
        <v>292</v>
      </c>
      <c r="M71" s="58">
        <v>292</v>
      </c>
      <c r="N71" s="41">
        <f>L71-M71</f>
        <v>0</v>
      </c>
    </row>
    <row r="72" spans="1:14" s="66" customFormat="1" ht="14.4">
      <c r="A72" s="34"/>
      <c r="B72" s="35" t="s">
        <v>4</v>
      </c>
      <c r="C72" s="36">
        <v>324.88</v>
      </c>
      <c r="D72" s="64">
        <v>324.88155582899998</v>
      </c>
      <c r="E72" s="38">
        <f t="shared" ref="E72:E76" si="32">C72-D72</f>
        <v>-1.5558289999830777E-3</v>
      </c>
      <c r="F72" s="36">
        <v>319.63</v>
      </c>
      <c r="G72" s="57">
        <v>319.62536685800001</v>
      </c>
      <c r="H72" s="38">
        <f t="shared" ref="H72:H76" si="33">F72-G72</f>
        <v>4.6331419999887657E-3</v>
      </c>
      <c r="I72" s="36">
        <v>104069</v>
      </c>
      <c r="J72" s="65">
        <v>104069</v>
      </c>
      <c r="K72" s="41">
        <f t="shared" ref="K72:K76" si="34">I72-J72</f>
        <v>0</v>
      </c>
      <c r="L72" s="36">
        <v>111867</v>
      </c>
      <c r="M72" s="58">
        <v>111867</v>
      </c>
      <c r="N72" s="41">
        <f t="shared" ref="N72:N76" si="35">L72-M72</f>
        <v>0</v>
      </c>
    </row>
    <row r="73" spans="1:14" s="66" customFormat="1" ht="14.4">
      <c r="A73" s="34"/>
      <c r="B73" s="35" t="s">
        <v>5</v>
      </c>
      <c r="C73" s="36">
        <v>0</v>
      </c>
      <c r="D73" s="64">
        <v>0</v>
      </c>
      <c r="E73" s="38">
        <f t="shared" si="32"/>
        <v>0</v>
      </c>
      <c r="F73" s="36">
        <v>0.25</v>
      </c>
      <c r="G73" s="39">
        <v>0.24548562999999998</v>
      </c>
      <c r="H73" s="38">
        <f t="shared" si="33"/>
        <v>4.5143700000000175E-3</v>
      </c>
      <c r="I73" s="36">
        <v>0</v>
      </c>
      <c r="J73" s="65">
        <v>0</v>
      </c>
      <c r="K73" s="41">
        <f t="shared" si="34"/>
        <v>0</v>
      </c>
      <c r="L73" s="36">
        <v>0</v>
      </c>
      <c r="M73" s="42">
        <v>0</v>
      </c>
      <c r="N73" s="41">
        <f t="shared" si="35"/>
        <v>0</v>
      </c>
    </row>
    <row r="74" spans="1:14" s="66" customFormat="1" ht="14.4">
      <c r="A74" s="34"/>
      <c r="B74" s="35" t="s">
        <v>6</v>
      </c>
      <c r="C74" s="36">
        <v>17.07</v>
      </c>
      <c r="D74" s="64">
        <v>31.029780949587433</v>
      </c>
      <c r="E74" s="38">
        <f t="shared" si="32"/>
        <v>-13.959780949587433</v>
      </c>
      <c r="F74" s="36">
        <v>44.92</v>
      </c>
      <c r="G74" s="67">
        <v>44.924589502345299</v>
      </c>
      <c r="H74" s="38">
        <f t="shared" si="33"/>
        <v>-4.5895023452970918E-3</v>
      </c>
      <c r="I74" s="36">
        <v>154</v>
      </c>
      <c r="J74" s="65">
        <v>154</v>
      </c>
      <c r="K74" s="41">
        <f t="shared" si="34"/>
        <v>0</v>
      </c>
      <c r="L74" s="36">
        <v>144</v>
      </c>
      <c r="M74" s="68">
        <v>144</v>
      </c>
      <c r="N74" s="41">
        <f t="shared" si="35"/>
        <v>0</v>
      </c>
    </row>
    <row r="75" spans="1:14" s="66" customFormat="1" ht="14.4">
      <c r="A75" s="34"/>
      <c r="B75" s="35" t="s">
        <v>25</v>
      </c>
      <c r="C75" s="36">
        <v>13.96</v>
      </c>
      <c r="D75" s="64">
        <v>0</v>
      </c>
      <c r="E75" s="38">
        <f t="shared" si="32"/>
        <v>13.96</v>
      </c>
      <c r="F75" s="36">
        <v>17.84</v>
      </c>
      <c r="G75" s="39">
        <v>17.843249590678486</v>
      </c>
      <c r="H75" s="38">
        <f t="shared" si="33"/>
        <v>-3.2495906784859585E-3</v>
      </c>
      <c r="I75" s="36">
        <v>0</v>
      </c>
      <c r="J75" s="65">
        <v>0</v>
      </c>
      <c r="K75" s="41">
        <f t="shared" si="34"/>
        <v>0</v>
      </c>
      <c r="L75" s="36">
        <v>0</v>
      </c>
      <c r="M75" s="42">
        <v>0</v>
      </c>
      <c r="N75" s="41">
        <f t="shared" si="35"/>
        <v>0</v>
      </c>
    </row>
    <row r="76" spans="1:14" s="63" customFormat="1">
      <c r="A76" s="30"/>
      <c r="B76" s="43"/>
      <c r="C76" s="44">
        <f>C71+C72+C73+C74+C75</f>
        <v>562.8900000000001</v>
      </c>
      <c r="D76" s="45">
        <f>D71+D72+D73+D74+D75</f>
        <v>562.88921715858748</v>
      </c>
      <c r="E76" s="46">
        <f t="shared" si="32"/>
        <v>7.8284141261519835E-4</v>
      </c>
      <c r="F76" s="44">
        <f>F71+F72+F73+F74+F75</f>
        <v>401.71999999999997</v>
      </c>
      <c r="G76" s="45">
        <f>G71+G72+G73+G74+G75</f>
        <v>401.71603357502386</v>
      </c>
      <c r="H76" s="46">
        <f t="shared" si="33"/>
        <v>3.9664249761131032E-3</v>
      </c>
      <c r="I76" s="44">
        <f>I71+I72+I73+I74+I75</f>
        <v>104508</v>
      </c>
      <c r="J76" s="47">
        <f>J71+J72+J73+J74+J75</f>
        <v>104508</v>
      </c>
      <c r="K76" s="48">
        <f t="shared" si="34"/>
        <v>0</v>
      </c>
      <c r="L76" s="44">
        <f>L71+L72+L73+L74+L75</f>
        <v>112303</v>
      </c>
      <c r="M76" s="47">
        <f>M71+M72+M73+M74+M75</f>
        <v>112303</v>
      </c>
      <c r="N76" s="48">
        <f t="shared" si="35"/>
        <v>0</v>
      </c>
    </row>
    <row r="77" spans="1:14" s="66" customFormat="1" ht="14.4">
      <c r="A77" s="34"/>
      <c r="B77" s="35"/>
      <c r="C77" s="36"/>
      <c r="D77" s="64"/>
      <c r="E77" s="69"/>
      <c r="F77" s="36"/>
      <c r="G77" s="39"/>
      <c r="H77" s="69"/>
      <c r="I77" s="36"/>
      <c r="J77" s="65"/>
      <c r="K77" s="70"/>
      <c r="L77" s="36"/>
      <c r="M77" s="42"/>
      <c r="N77" s="70"/>
    </row>
    <row r="78" spans="1:14" s="73" customFormat="1">
      <c r="A78" s="71">
        <v>10</v>
      </c>
      <c r="B78" s="72" t="s">
        <v>17</v>
      </c>
      <c r="C78" s="36"/>
      <c r="D78" s="32"/>
      <c r="E78" s="49"/>
      <c r="F78" s="36"/>
      <c r="G78" s="32"/>
      <c r="H78" s="49"/>
      <c r="I78" s="36"/>
      <c r="J78" s="32"/>
      <c r="K78" s="50"/>
      <c r="L78" s="36"/>
      <c r="M78" s="32"/>
      <c r="N78" s="50"/>
    </row>
    <row r="79" spans="1:14" ht="14.4">
      <c r="A79" s="34"/>
      <c r="B79" s="35" t="s">
        <v>3</v>
      </c>
      <c r="C79" s="36">
        <v>4.7699999999999996</v>
      </c>
      <c r="D79" s="37">
        <v>4.7733895420000003</v>
      </c>
      <c r="E79" s="38">
        <f>C79-D79</f>
        <v>-3.3895420000007448E-3</v>
      </c>
      <c r="F79" s="36">
        <v>4.78</v>
      </c>
      <c r="G79" s="39">
        <v>4.7809544640000006</v>
      </c>
      <c r="H79" s="38">
        <f>F79-G79</f>
        <v>-9.5446400000032128E-4</v>
      </c>
      <c r="I79" s="36">
        <v>912</v>
      </c>
      <c r="J79" s="40">
        <v>912</v>
      </c>
      <c r="K79" s="41">
        <f>I79-J79</f>
        <v>0</v>
      </c>
      <c r="L79" s="36">
        <v>611</v>
      </c>
      <c r="M79" s="42">
        <v>611</v>
      </c>
      <c r="N79" s="41">
        <f>L79-M79</f>
        <v>0</v>
      </c>
    </row>
    <row r="80" spans="1:14" ht="14.4">
      <c r="A80" s="34"/>
      <c r="B80" s="35" t="s">
        <v>4</v>
      </c>
      <c r="C80" s="36">
        <v>70.06</v>
      </c>
      <c r="D80" s="37">
        <v>70.061342417000006</v>
      </c>
      <c r="E80" s="38">
        <f t="shared" ref="E80:E84" si="36">C80-D80</f>
        <v>-1.3424170000035929E-3</v>
      </c>
      <c r="F80" s="36">
        <v>121.12</v>
      </c>
      <c r="G80" s="51">
        <v>121.12481629899997</v>
      </c>
      <c r="H80" s="38">
        <f t="shared" ref="H80:H84" si="37">F80-G80</f>
        <v>-4.8162989999696038E-3</v>
      </c>
      <c r="I80" s="36">
        <v>19987</v>
      </c>
      <c r="J80" s="40">
        <v>19987</v>
      </c>
      <c r="K80" s="41">
        <f t="shared" ref="K80:K84" si="38">I80-J80</f>
        <v>0</v>
      </c>
      <c r="L80" s="36">
        <v>42313</v>
      </c>
      <c r="M80" s="52">
        <v>42313</v>
      </c>
      <c r="N80" s="41">
        <f t="shared" ref="N80:N84" si="39">L80-M80</f>
        <v>0</v>
      </c>
    </row>
    <row r="81" spans="1:14" ht="14.4">
      <c r="A81" s="34"/>
      <c r="B81" s="35" t="s">
        <v>5</v>
      </c>
      <c r="C81" s="36">
        <v>12.41</v>
      </c>
      <c r="D81" s="37">
        <v>12.408772627463257</v>
      </c>
      <c r="E81" s="38">
        <f t="shared" si="36"/>
        <v>1.2273725367428767E-3</v>
      </c>
      <c r="F81" s="36">
        <v>29.59</v>
      </c>
      <c r="G81" s="39">
        <v>29.586573885000004</v>
      </c>
      <c r="H81" s="38">
        <f t="shared" si="37"/>
        <v>3.4261149999963436E-3</v>
      </c>
      <c r="I81" s="36">
        <v>4</v>
      </c>
      <c r="J81" s="40">
        <v>4</v>
      </c>
      <c r="K81" s="41">
        <f t="shared" si="38"/>
        <v>0</v>
      </c>
      <c r="L81" s="36">
        <v>12</v>
      </c>
      <c r="M81" s="42">
        <v>12</v>
      </c>
      <c r="N81" s="41">
        <f t="shared" si="39"/>
        <v>0</v>
      </c>
    </row>
    <row r="82" spans="1:14" ht="14.4">
      <c r="A82" s="34"/>
      <c r="B82" s="35" t="s">
        <v>6</v>
      </c>
      <c r="C82" s="36">
        <v>0</v>
      </c>
      <c r="D82" s="37">
        <v>119.25290899999999</v>
      </c>
      <c r="E82" s="38">
        <f t="shared" si="36"/>
        <v>-119.25290899999999</v>
      </c>
      <c r="F82" s="36">
        <v>0</v>
      </c>
      <c r="G82" s="39">
        <v>0</v>
      </c>
      <c r="H82" s="38">
        <f t="shared" si="37"/>
        <v>0</v>
      </c>
      <c r="I82" s="36">
        <v>0</v>
      </c>
      <c r="J82" s="40">
        <v>53</v>
      </c>
      <c r="K82" s="41">
        <f t="shared" si="38"/>
        <v>-53</v>
      </c>
      <c r="L82" s="36">
        <v>0</v>
      </c>
      <c r="M82" s="42">
        <v>0</v>
      </c>
      <c r="N82" s="41">
        <f t="shared" si="39"/>
        <v>0</v>
      </c>
    </row>
    <row r="83" spans="1:14" ht="14.4">
      <c r="A83" s="34"/>
      <c r="B83" s="35" t="s">
        <v>25</v>
      </c>
      <c r="C83" s="36">
        <v>119.25</v>
      </c>
      <c r="D83" s="37">
        <v>0</v>
      </c>
      <c r="E83" s="38">
        <f t="shared" si="36"/>
        <v>119.25</v>
      </c>
      <c r="F83" s="36">
        <v>154.76</v>
      </c>
      <c r="G83" s="39">
        <v>154.75764679399998</v>
      </c>
      <c r="H83" s="38">
        <f t="shared" si="37"/>
        <v>2.3532060000093225E-3</v>
      </c>
      <c r="I83" s="36">
        <v>53</v>
      </c>
      <c r="J83" s="40">
        <v>0</v>
      </c>
      <c r="K83" s="41">
        <f t="shared" si="38"/>
        <v>53</v>
      </c>
      <c r="L83" s="36">
        <v>47</v>
      </c>
      <c r="M83" s="42">
        <v>47</v>
      </c>
      <c r="N83" s="41">
        <f t="shared" si="39"/>
        <v>0</v>
      </c>
    </row>
    <row r="84" spans="1:14" s="29" customFormat="1">
      <c r="A84" s="30"/>
      <c r="B84" s="43"/>
      <c r="C84" s="44">
        <f>C79+C80+C81+C82+C83</f>
        <v>206.49</v>
      </c>
      <c r="D84" s="45">
        <f>D79+D80+D81+D82+D83</f>
        <v>206.49641358646326</v>
      </c>
      <c r="E84" s="46">
        <f t="shared" si="36"/>
        <v>-6.4135864632532957E-3</v>
      </c>
      <c r="F84" s="44">
        <f>F79+F80+F81+F82+F83</f>
        <v>310.25</v>
      </c>
      <c r="G84" s="45">
        <f>G79+G80+G81+G82+G83</f>
        <v>310.24999144199995</v>
      </c>
      <c r="H84" s="46">
        <f t="shared" si="37"/>
        <v>8.5580000472873508E-6</v>
      </c>
      <c r="I84" s="44">
        <f>I79+I80+I81+I82+I83</f>
        <v>20956</v>
      </c>
      <c r="J84" s="47">
        <f>J79+J80+J81+J82+J83</f>
        <v>20956</v>
      </c>
      <c r="K84" s="48">
        <f t="shared" si="38"/>
        <v>0</v>
      </c>
      <c r="L84" s="44">
        <f>L79+L80+L81+L82+L83</f>
        <v>42983</v>
      </c>
      <c r="M84" s="47">
        <f>M79+M80+M81+M82+M83</f>
        <v>42983</v>
      </c>
      <c r="N84" s="48">
        <f t="shared" si="39"/>
        <v>0</v>
      </c>
    </row>
    <row r="85" spans="1:14" ht="14.4">
      <c r="A85" s="34"/>
      <c r="B85" s="35"/>
      <c r="C85" s="36"/>
      <c r="D85" s="37"/>
      <c r="E85" s="38"/>
      <c r="F85" s="36"/>
      <c r="G85" s="39"/>
      <c r="H85" s="38"/>
      <c r="I85" s="36"/>
      <c r="J85" s="40"/>
      <c r="K85" s="41"/>
      <c r="L85" s="36"/>
      <c r="M85" s="42"/>
      <c r="N85" s="41"/>
    </row>
    <row r="86" spans="1:14" s="29" customFormat="1">
      <c r="A86" s="30">
        <v>11</v>
      </c>
      <c r="B86" s="31" t="s">
        <v>35</v>
      </c>
      <c r="C86" s="36"/>
      <c r="D86" s="32"/>
      <c r="E86" s="49"/>
      <c r="F86" s="36"/>
      <c r="G86" s="32"/>
      <c r="H86" s="49"/>
      <c r="I86" s="36"/>
      <c r="J86" s="32"/>
      <c r="K86" s="50"/>
      <c r="L86" s="36"/>
      <c r="M86" s="32"/>
      <c r="N86" s="50"/>
    </row>
    <row r="87" spans="1:14" ht="14.4">
      <c r="A87" s="34"/>
      <c r="B87" s="35" t="s">
        <v>3</v>
      </c>
      <c r="C87" s="36">
        <v>354.86</v>
      </c>
      <c r="D87" s="37">
        <v>354.86217454400003</v>
      </c>
      <c r="E87" s="38">
        <f>C87-D87</f>
        <v>-2.1745440000131566E-3</v>
      </c>
      <c r="F87" s="36">
        <v>460.55</v>
      </c>
      <c r="G87" s="39">
        <v>460.55016136099999</v>
      </c>
      <c r="H87" s="38">
        <f>F87-G87</f>
        <v>-1.6136099998220743E-4</v>
      </c>
      <c r="I87" s="36">
        <v>143084</v>
      </c>
      <c r="J87" s="40">
        <v>143084</v>
      </c>
      <c r="K87" s="41">
        <f>I87-J87</f>
        <v>0</v>
      </c>
      <c r="L87" s="36">
        <v>12880</v>
      </c>
      <c r="M87" s="42">
        <v>12880</v>
      </c>
      <c r="N87" s="41">
        <f>L87-M87</f>
        <v>0</v>
      </c>
    </row>
    <row r="88" spans="1:14" ht="14.4">
      <c r="A88" s="34"/>
      <c r="B88" s="35" t="s">
        <v>4</v>
      </c>
      <c r="C88" s="36">
        <v>1737.58</v>
      </c>
      <c r="D88" s="37">
        <v>1737.5802345660004</v>
      </c>
      <c r="E88" s="38">
        <f t="shared" ref="E88:E92" si="40">C88-D88</f>
        <v>-2.3456600047211396E-4</v>
      </c>
      <c r="F88" s="36">
        <v>2452.89</v>
      </c>
      <c r="G88" s="39">
        <v>2452.8906054909999</v>
      </c>
      <c r="H88" s="38">
        <f t="shared" ref="H88:H92" si="41">F88-G88</f>
        <v>-6.0549099998752354E-4</v>
      </c>
      <c r="I88" s="36">
        <v>447547</v>
      </c>
      <c r="J88" s="40">
        <v>447547</v>
      </c>
      <c r="K88" s="41">
        <f t="shared" ref="K88:K92" si="42">I88-J88</f>
        <v>0</v>
      </c>
      <c r="L88" s="36">
        <v>580030</v>
      </c>
      <c r="M88" s="42">
        <v>580030</v>
      </c>
      <c r="N88" s="41">
        <f t="shared" ref="N88:N92" si="43">L88-M88</f>
        <v>0</v>
      </c>
    </row>
    <row r="89" spans="1:14" ht="14.4">
      <c r="A89" s="34"/>
      <c r="B89" s="35" t="s">
        <v>5</v>
      </c>
      <c r="C89" s="36">
        <v>2497.3000000000002</v>
      </c>
      <c r="D89" s="37">
        <v>2591.0174751081272</v>
      </c>
      <c r="E89" s="38">
        <f t="shared" si="40"/>
        <v>-93.717475108127019</v>
      </c>
      <c r="F89" s="36">
        <v>3108.84</v>
      </c>
      <c r="G89" s="39">
        <v>3108.8398551835044</v>
      </c>
      <c r="H89" s="38">
        <f t="shared" si="41"/>
        <v>1.4481649577646749E-4</v>
      </c>
      <c r="I89" s="36">
        <v>65</v>
      </c>
      <c r="J89" s="40">
        <v>454</v>
      </c>
      <c r="K89" s="41">
        <f t="shared" si="42"/>
        <v>-389</v>
      </c>
      <c r="L89" s="36">
        <v>115</v>
      </c>
      <c r="M89" s="42">
        <v>115</v>
      </c>
      <c r="N89" s="41">
        <f t="shared" si="43"/>
        <v>0</v>
      </c>
    </row>
    <row r="90" spans="1:14" ht="14.4">
      <c r="A90" s="34"/>
      <c r="B90" s="35" t="s">
        <v>6</v>
      </c>
      <c r="C90" s="36">
        <v>0</v>
      </c>
      <c r="D90" s="37">
        <v>0</v>
      </c>
      <c r="E90" s="38">
        <f t="shared" si="40"/>
        <v>0</v>
      </c>
      <c r="F90" s="36">
        <v>0</v>
      </c>
      <c r="G90" s="51">
        <v>0</v>
      </c>
      <c r="H90" s="38">
        <f t="shared" si="41"/>
        <v>0</v>
      </c>
      <c r="I90" s="36">
        <v>0</v>
      </c>
      <c r="J90" s="40">
        <v>0</v>
      </c>
      <c r="K90" s="41">
        <f t="shared" si="42"/>
        <v>0</v>
      </c>
      <c r="L90" s="36">
        <v>0</v>
      </c>
      <c r="M90" s="52">
        <v>0</v>
      </c>
      <c r="N90" s="41">
        <f t="shared" si="43"/>
        <v>0</v>
      </c>
    </row>
    <row r="91" spans="1:14" ht="14.4">
      <c r="A91" s="34"/>
      <c r="B91" s="35" t="s">
        <v>25</v>
      </c>
      <c r="C91" s="36">
        <v>43.13</v>
      </c>
      <c r="D91" s="37">
        <v>0</v>
      </c>
      <c r="E91" s="38">
        <f t="shared" si="40"/>
        <v>43.13</v>
      </c>
      <c r="F91" s="36">
        <v>66.08</v>
      </c>
      <c r="G91" s="57">
        <v>66.08233399300056</v>
      </c>
      <c r="H91" s="38">
        <f t="shared" si="41"/>
        <v>-2.3339930005619181E-3</v>
      </c>
      <c r="I91" s="36">
        <v>148</v>
      </c>
      <c r="J91" s="40">
        <v>0</v>
      </c>
      <c r="K91" s="41">
        <f t="shared" si="42"/>
        <v>148</v>
      </c>
      <c r="L91" s="36">
        <v>242</v>
      </c>
      <c r="M91" s="58">
        <v>242</v>
      </c>
      <c r="N91" s="41">
        <f t="shared" si="43"/>
        <v>0</v>
      </c>
    </row>
    <row r="92" spans="1:14" s="29" customFormat="1">
      <c r="A92" s="30"/>
      <c r="B92" s="43"/>
      <c r="C92" s="44">
        <f>C87+C88+C89+C90+C91</f>
        <v>4632.87</v>
      </c>
      <c r="D92" s="45">
        <f>D87+D88+D89+D90+D91</f>
        <v>4683.4598842181276</v>
      </c>
      <c r="E92" s="46">
        <f t="shared" si="40"/>
        <v>-50.589884218127736</v>
      </c>
      <c r="F92" s="44">
        <f>F87+F88+F89+F90+F91</f>
        <v>6088.3600000000006</v>
      </c>
      <c r="G92" s="45">
        <f>G87+G88+G89+G90+G91</f>
        <v>6088.3629560285044</v>
      </c>
      <c r="H92" s="46">
        <f t="shared" si="41"/>
        <v>-2.956028503831476E-3</v>
      </c>
      <c r="I92" s="44">
        <f>I87+I88+I89+I90+I91</f>
        <v>590844</v>
      </c>
      <c r="J92" s="47">
        <f>J87+J88+J89+J90+J91</f>
        <v>591085</v>
      </c>
      <c r="K92" s="48">
        <f t="shared" si="42"/>
        <v>-241</v>
      </c>
      <c r="L92" s="44">
        <f>L87+L88+L89+L90+L91</f>
        <v>593267</v>
      </c>
      <c r="M92" s="47">
        <f>M87+M88+M89+M90+M91</f>
        <v>593267</v>
      </c>
      <c r="N92" s="48">
        <f t="shared" si="43"/>
        <v>0</v>
      </c>
    </row>
    <row r="93" spans="1:14" ht="14.4">
      <c r="A93" s="34"/>
      <c r="B93" s="35"/>
      <c r="C93" s="36"/>
      <c r="D93" s="37"/>
      <c r="E93" s="38"/>
      <c r="F93" s="36"/>
      <c r="G93" s="57"/>
      <c r="H93" s="38"/>
      <c r="I93" s="36"/>
      <c r="J93" s="40"/>
      <c r="K93" s="41"/>
      <c r="L93" s="36"/>
      <c r="M93" s="58"/>
      <c r="N93" s="41"/>
    </row>
    <row r="94" spans="1:14" s="29" customFormat="1">
      <c r="A94" s="30">
        <v>12</v>
      </c>
      <c r="B94" s="31" t="s">
        <v>36</v>
      </c>
      <c r="C94" s="36"/>
      <c r="D94" s="32"/>
      <c r="E94" s="49"/>
      <c r="F94" s="36"/>
      <c r="G94" s="32"/>
      <c r="H94" s="49"/>
      <c r="I94" s="36"/>
      <c r="J94" s="32"/>
      <c r="K94" s="50"/>
      <c r="L94" s="36"/>
      <c r="M94" s="32"/>
      <c r="N94" s="50"/>
    </row>
    <row r="95" spans="1:14" ht="14.4">
      <c r="A95" s="34"/>
      <c r="B95" s="35" t="s">
        <v>3</v>
      </c>
      <c r="C95" s="36">
        <v>384.13</v>
      </c>
      <c r="D95" s="53">
        <v>384.12598602500003</v>
      </c>
      <c r="E95" s="38">
        <f>C95-D95</f>
        <v>4.0139749999639207E-3</v>
      </c>
      <c r="F95" s="36">
        <v>573.04999999999995</v>
      </c>
      <c r="G95" s="39">
        <v>573.0538607200001</v>
      </c>
      <c r="H95" s="38">
        <f>F95-G95</f>
        <v>-3.8607200001479214E-3</v>
      </c>
      <c r="I95" s="36">
        <v>21858</v>
      </c>
      <c r="J95" s="54">
        <v>21858</v>
      </c>
      <c r="K95" s="41">
        <f>I95-J95</f>
        <v>0</v>
      </c>
      <c r="L95" s="36">
        <v>27331</v>
      </c>
      <c r="M95" s="42">
        <v>27331</v>
      </c>
      <c r="N95" s="41">
        <f>L95-M95</f>
        <v>0</v>
      </c>
    </row>
    <row r="96" spans="1:14" ht="14.4">
      <c r="A96" s="34"/>
      <c r="B96" s="35" t="s">
        <v>4</v>
      </c>
      <c r="C96" s="36">
        <v>3497.99</v>
      </c>
      <c r="D96" s="53">
        <v>3497.9884767220001</v>
      </c>
      <c r="E96" s="38">
        <f t="shared" ref="E96:E100" si="44">C96-D96</f>
        <v>1.523277999694983E-3</v>
      </c>
      <c r="F96" s="36">
        <v>4621.8999999999996</v>
      </c>
      <c r="G96" s="57">
        <v>4621.9000924100001</v>
      </c>
      <c r="H96" s="38">
        <f t="shared" ref="H96:H100" si="45">F96-G96</f>
        <v>-9.2410000434028916E-5</v>
      </c>
      <c r="I96" s="36">
        <v>383302</v>
      </c>
      <c r="J96" s="54">
        <v>383302</v>
      </c>
      <c r="K96" s="41">
        <f t="shared" ref="K96:K100" si="46">I96-J96</f>
        <v>0</v>
      </c>
      <c r="L96" s="36">
        <v>489781</v>
      </c>
      <c r="M96" s="58">
        <v>489781</v>
      </c>
      <c r="N96" s="41">
        <f t="shared" ref="N96:N100" si="47">L96-M96</f>
        <v>0</v>
      </c>
    </row>
    <row r="97" spans="1:14" ht="14.4">
      <c r="A97" s="34"/>
      <c r="B97" s="35" t="s">
        <v>5</v>
      </c>
      <c r="C97" s="36">
        <v>81.27</v>
      </c>
      <c r="D97" s="37">
        <v>593.17569314900004</v>
      </c>
      <c r="E97" s="38">
        <f t="shared" si="44"/>
        <v>-511.90569314900006</v>
      </c>
      <c r="F97" s="36">
        <v>99.4</v>
      </c>
      <c r="G97" s="57">
        <v>99.4038319</v>
      </c>
      <c r="H97" s="38">
        <f t="shared" si="45"/>
        <v>-3.8318999999944481E-3</v>
      </c>
      <c r="I97" s="36">
        <v>72</v>
      </c>
      <c r="J97" s="40">
        <v>476</v>
      </c>
      <c r="K97" s="41">
        <f t="shared" si="46"/>
        <v>-404</v>
      </c>
      <c r="L97" s="36">
        <v>28</v>
      </c>
      <c r="M97" s="58">
        <v>28</v>
      </c>
      <c r="N97" s="41">
        <f t="shared" si="47"/>
        <v>0</v>
      </c>
    </row>
    <row r="98" spans="1:14" ht="14.4">
      <c r="A98" s="34"/>
      <c r="B98" s="35" t="s">
        <v>6</v>
      </c>
      <c r="C98" s="36">
        <v>0</v>
      </c>
      <c r="D98" s="37">
        <v>0</v>
      </c>
      <c r="E98" s="38">
        <f t="shared" si="44"/>
        <v>0</v>
      </c>
      <c r="F98" s="36">
        <v>0</v>
      </c>
      <c r="G98" s="57">
        <v>0</v>
      </c>
      <c r="H98" s="38">
        <f t="shared" si="45"/>
        <v>0</v>
      </c>
      <c r="I98" s="36">
        <v>0</v>
      </c>
      <c r="J98" s="40">
        <v>0</v>
      </c>
      <c r="K98" s="41">
        <f t="shared" si="46"/>
        <v>0</v>
      </c>
      <c r="L98" s="36">
        <v>0</v>
      </c>
      <c r="M98" s="58">
        <v>0</v>
      </c>
      <c r="N98" s="41">
        <f t="shared" si="47"/>
        <v>0</v>
      </c>
    </row>
    <row r="99" spans="1:14" ht="14.4">
      <c r="A99" s="34"/>
      <c r="B99" s="35" t="s">
        <v>25</v>
      </c>
      <c r="C99" s="36">
        <v>452.99</v>
      </c>
      <c r="D99" s="37">
        <v>0</v>
      </c>
      <c r="E99" s="38">
        <f t="shared" si="44"/>
        <v>452.99</v>
      </c>
      <c r="F99" s="36">
        <v>403.12</v>
      </c>
      <c r="G99" s="57">
        <v>403.11610801999996</v>
      </c>
      <c r="H99" s="38">
        <f t="shared" si="45"/>
        <v>3.8919800000485338E-3</v>
      </c>
      <c r="I99" s="36">
        <v>268</v>
      </c>
      <c r="J99" s="40">
        <v>0</v>
      </c>
      <c r="K99" s="41">
        <f t="shared" si="46"/>
        <v>268</v>
      </c>
      <c r="L99" s="36">
        <v>248</v>
      </c>
      <c r="M99" s="58">
        <v>248</v>
      </c>
      <c r="N99" s="41">
        <f t="shared" si="47"/>
        <v>0</v>
      </c>
    </row>
    <row r="100" spans="1:14" s="29" customFormat="1">
      <c r="A100" s="30"/>
      <c r="B100" s="43"/>
      <c r="C100" s="44">
        <f>C95+C96+C97+C98+C99</f>
        <v>4416.38</v>
      </c>
      <c r="D100" s="45">
        <f>D95+D96+D97+D98+D99</f>
        <v>4475.2901558960002</v>
      </c>
      <c r="E100" s="46">
        <f t="shared" si="44"/>
        <v>-58.910155896000106</v>
      </c>
      <c r="F100" s="44">
        <f>F95+F96+F97+F98+F99</f>
        <v>5697.4699999999993</v>
      </c>
      <c r="G100" s="45">
        <f>G95+G96+G97+G98+G99</f>
        <v>5697.4738930499998</v>
      </c>
      <c r="H100" s="46">
        <f t="shared" si="45"/>
        <v>-3.8930500004425994E-3</v>
      </c>
      <c r="I100" s="44">
        <f>I95+I96+I97+I98+I99</f>
        <v>405500</v>
      </c>
      <c r="J100" s="47">
        <f>J95+J96+J97+J98+J99</f>
        <v>405636</v>
      </c>
      <c r="K100" s="48">
        <f t="shared" si="46"/>
        <v>-136</v>
      </c>
      <c r="L100" s="44">
        <f>L95+L96+L97+L98+L99</f>
        <v>517388</v>
      </c>
      <c r="M100" s="47">
        <f>M95+M96+M97+M98+M99</f>
        <v>517388</v>
      </c>
      <c r="N100" s="48">
        <f t="shared" si="47"/>
        <v>0</v>
      </c>
    </row>
    <row r="101" spans="1:14" ht="14.4">
      <c r="A101" s="34"/>
      <c r="B101" s="35"/>
      <c r="C101" s="36"/>
      <c r="D101" s="37"/>
      <c r="E101" s="38"/>
      <c r="F101" s="36"/>
      <c r="G101" s="57"/>
      <c r="H101" s="38"/>
      <c r="I101" s="36"/>
      <c r="J101" s="40"/>
      <c r="K101" s="41"/>
      <c r="L101" s="36"/>
      <c r="M101" s="58"/>
      <c r="N101" s="41"/>
    </row>
    <row r="102" spans="1:14" s="29" customFormat="1">
      <c r="A102" s="30">
        <v>13</v>
      </c>
      <c r="B102" s="31" t="s">
        <v>37</v>
      </c>
      <c r="C102" s="36"/>
      <c r="D102" s="32"/>
      <c r="E102" s="49"/>
      <c r="F102" s="36"/>
      <c r="G102" s="32"/>
      <c r="H102" s="49"/>
      <c r="I102" s="36"/>
      <c r="J102" s="32"/>
      <c r="K102" s="50"/>
      <c r="L102" s="36"/>
      <c r="M102" s="32"/>
      <c r="N102" s="50"/>
    </row>
    <row r="103" spans="1:14" s="66" customFormat="1" ht="14.4">
      <c r="A103" s="34"/>
      <c r="B103" s="35" t="s">
        <v>3</v>
      </c>
      <c r="C103" s="36">
        <v>100.33</v>
      </c>
      <c r="D103" s="37">
        <v>100.32954607400001</v>
      </c>
      <c r="E103" s="38">
        <f>C103-D103</f>
        <v>4.5392599999161121E-4</v>
      </c>
      <c r="F103" s="36">
        <v>185.23</v>
      </c>
      <c r="G103" s="39">
        <v>185.22701860000004</v>
      </c>
      <c r="H103" s="38">
        <f>F103-G103</f>
        <v>2.9813999999532825E-3</v>
      </c>
      <c r="I103" s="36">
        <v>6119</v>
      </c>
      <c r="J103" s="40">
        <v>6119</v>
      </c>
      <c r="K103" s="41">
        <f>I103-J103</f>
        <v>0</v>
      </c>
      <c r="L103" s="36">
        <v>8812</v>
      </c>
      <c r="M103" s="42">
        <v>8812</v>
      </c>
      <c r="N103" s="41">
        <f>L103-M103</f>
        <v>0</v>
      </c>
    </row>
    <row r="104" spans="1:14" ht="14.4">
      <c r="A104" s="34"/>
      <c r="B104" s="35" t="s">
        <v>4</v>
      </c>
      <c r="C104" s="36">
        <v>187.22</v>
      </c>
      <c r="D104" s="37">
        <v>187.220644953</v>
      </c>
      <c r="E104" s="38">
        <f t="shared" ref="E104:E108" si="48">C104-D104</f>
        <v>-6.4495300000544376E-4</v>
      </c>
      <c r="F104" s="36">
        <v>238.99</v>
      </c>
      <c r="G104" s="39">
        <v>238.99207381299999</v>
      </c>
      <c r="H104" s="38">
        <f t="shared" ref="H104:H108" si="49">F104-G104</f>
        <v>-2.0738129999813282E-3</v>
      </c>
      <c r="I104" s="36">
        <v>56017</v>
      </c>
      <c r="J104" s="40">
        <v>56017</v>
      </c>
      <c r="K104" s="41">
        <f t="shared" ref="K104:K108" si="50">I104-J104</f>
        <v>0</v>
      </c>
      <c r="L104" s="36">
        <v>59396</v>
      </c>
      <c r="M104" s="42">
        <v>59396</v>
      </c>
      <c r="N104" s="41">
        <f t="shared" ref="N104:N108" si="51">L104-M104</f>
        <v>0</v>
      </c>
    </row>
    <row r="105" spans="1:14" ht="14.4">
      <c r="A105" s="34"/>
      <c r="B105" s="35" t="s">
        <v>5</v>
      </c>
      <c r="C105" s="36">
        <v>105.05</v>
      </c>
      <c r="D105" s="37">
        <v>105.049770604</v>
      </c>
      <c r="E105" s="38">
        <f t="shared" si="48"/>
        <v>2.2939599999460825E-4</v>
      </c>
      <c r="F105" s="36">
        <v>56.2</v>
      </c>
      <c r="G105" s="39">
        <v>56.199980695000015</v>
      </c>
      <c r="H105" s="38">
        <f t="shared" si="49"/>
        <v>1.9304999987923566E-5</v>
      </c>
      <c r="I105" s="36">
        <v>40</v>
      </c>
      <c r="J105" s="40">
        <v>40</v>
      </c>
      <c r="K105" s="41">
        <f t="shared" si="50"/>
        <v>0</v>
      </c>
      <c r="L105" s="36">
        <v>15</v>
      </c>
      <c r="M105" s="42">
        <v>15</v>
      </c>
      <c r="N105" s="41">
        <f t="shared" si="51"/>
        <v>0</v>
      </c>
    </row>
    <row r="106" spans="1:14" ht="14.4">
      <c r="A106" s="34"/>
      <c r="B106" s="35" t="s">
        <v>6</v>
      </c>
      <c r="C106" s="36">
        <v>2.52</v>
      </c>
      <c r="D106" s="61">
        <v>2.5174278702499997</v>
      </c>
      <c r="E106" s="38">
        <f t="shared" si="48"/>
        <v>2.5721297500003182E-3</v>
      </c>
      <c r="F106" s="36">
        <v>0.71</v>
      </c>
      <c r="G106" s="39">
        <v>0.71089040580001395</v>
      </c>
      <c r="H106" s="38">
        <f t="shared" si="49"/>
        <v>-8.9040580001398251E-4</v>
      </c>
      <c r="I106" s="36">
        <v>0</v>
      </c>
      <c r="J106" s="62">
        <v>0</v>
      </c>
      <c r="K106" s="41">
        <f t="shared" si="50"/>
        <v>0</v>
      </c>
      <c r="L106" s="36">
        <v>0</v>
      </c>
      <c r="M106" s="42">
        <v>0</v>
      </c>
      <c r="N106" s="41">
        <f t="shared" si="51"/>
        <v>0</v>
      </c>
    </row>
    <row r="107" spans="1:14" ht="14.4">
      <c r="A107" s="34"/>
      <c r="B107" s="35" t="s">
        <v>25</v>
      </c>
      <c r="C107" s="36">
        <v>0</v>
      </c>
      <c r="D107" s="61">
        <v>0</v>
      </c>
      <c r="E107" s="38">
        <f t="shared" si="48"/>
        <v>0</v>
      </c>
      <c r="F107" s="36">
        <v>0</v>
      </c>
      <c r="G107" s="39">
        <v>0</v>
      </c>
      <c r="H107" s="38">
        <f t="shared" si="49"/>
        <v>0</v>
      </c>
      <c r="I107" s="36">
        <v>0</v>
      </c>
      <c r="J107" s="62">
        <v>0</v>
      </c>
      <c r="K107" s="41">
        <f t="shared" si="50"/>
        <v>0</v>
      </c>
      <c r="L107" s="36">
        <v>0</v>
      </c>
      <c r="M107" s="42">
        <v>0</v>
      </c>
      <c r="N107" s="41">
        <f t="shared" si="51"/>
        <v>0</v>
      </c>
    </row>
    <row r="108" spans="1:14" s="29" customFormat="1">
      <c r="A108" s="30"/>
      <c r="B108" s="43"/>
      <c r="C108" s="44">
        <f>C103+C104+C105+C106+C107</f>
        <v>395.12</v>
      </c>
      <c r="D108" s="45">
        <f>D103+D104+D105+D106+D107</f>
        <v>395.11738950124999</v>
      </c>
      <c r="E108" s="46">
        <f t="shared" si="48"/>
        <v>2.6104987500161769E-3</v>
      </c>
      <c r="F108" s="44">
        <f>F103+F104+F105+F106+F107</f>
        <v>481.13</v>
      </c>
      <c r="G108" s="45">
        <f>G103+G104+G105+G106+G107</f>
        <v>481.12996351380002</v>
      </c>
      <c r="H108" s="46">
        <f t="shared" si="49"/>
        <v>3.6486199974206102E-5</v>
      </c>
      <c r="I108" s="44">
        <f>I103+I104+I105+I106+I107</f>
        <v>62176</v>
      </c>
      <c r="J108" s="47">
        <f>J103+J104+J105+J106+J107</f>
        <v>62176</v>
      </c>
      <c r="K108" s="48">
        <f t="shared" si="50"/>
        <v>0</v>
      </c>
      <c r="L108" s="44">
        <f>L103+L104+L105+L106+L107</f>
        <v>68223</v>
      </c>
      <c r="M108" s="47">
        <f>M103+M104+M105+M106+M107</f>
        <v>68223</v>
      </c>
      <c r="N108" s="48">
        <f t="shared" si="51"/>
        <v>0</v>
      </c>
    </row>
    <row r="109" spans="1:14" ht="14.4">
      <c r="A109" s="34"/>
      <c r="B109" s="35"/>
      <c r="C109" s="36"/>
      <c r="D109" s="61"/>
      <c r="E109" s="74"/>
      <c r="F109" s="36"/>
      <c r="G109" s="39"/>
      <c r="H109" s="74"/>
      <c r="I109" s="36"/>
      <c r="J109" s="62"/>
      <c r="K109" s="75"/>
      <c r="L109" s="36"/>
      <c r="M109" s="42"/>
      <c r="N109" s="75"/>
    </row>
    <row r="110" spans="1:14" s="29" customFormat="1">
      <c r="A110" s="30">
        <v>14</v>
      </c>
      <c r="B110" s="31" t="s">
        <v>38</v>
      </c>
      <c r="C110" s="36"/>
      <c r="D110" s="32"/>
      <c r="E110" s="49"/>
      <c r="F110" s="36"/>
      <c r="G110" s="32"/>
      <c r="H110" s="49"/>
      <c r="I110" s="36"/>
      <c r="J110" s="32"/>
      <c r="K110" s="50"/>
      <c r="L110" s="36"/>
      <c r="M110" s="32"/>
      <c r="N110" s="50"/>
    </row>
    <row r="111" spans="1:14" ht="14.4">
      <c r="A111" s="34"/>
      <c r="B111" s="35" t="s">
        <v>3</v>
      </c>
      <c r="C111" s="36">
        <v>7.03</v>
      </c>
      <c r="D111" s="37">
        <v>7.0273832999999994</v>
      </c>
      <c r="E111" s="38">
        <f>C111-D111</f>
        <v>2.6167000000008045E-3</v>
      </c>
      <c r="F111" s="36">
        <v>15.36</v>
      </c>
      <c r="G111" s="39">
        <v>15.358291199999998</v>
      </c>
      <c r="H111" s="38">
        <f>F111-G111</f>
        <v>1.708800000001176E-3</v>
      </c>
      <c r="I111" s="36">
        <v>281</v>
      </c>
      <c r="J111" s="40">
        <v>281</v>
      </c>
      <c r="K111" s="41">
        <f>I111-J111</f>
        <v>0</v>
      </c>
      <c r="L111" s="36">
        <v>2707</v>
      </c>
      <c r="M111" s="42">
        <v>2707</v>
      </c>
      <c r="N111" s="41">
        <f>L111-M111</f>
        <v>0</v>
      </c>
    </row>
    <row r="112" spans="1:14" ht="14.4">
      <c r="A112" s="34"/>
      <c r="B112" s="35" t="s">
        <v>4</v>
      </c>
      <c r="C112" s="36">
        <v>169.38</v>
      </c>
      <c r="D112" s="37">
        <v>169.37747939999997</v>
      </c>
      <c r="E112" s="38">
        <f t="shared" ref="E112:E116" si="52">C112-D112</f>
        <v>2.520600000025297E-3</v>
      </c>
      <c r="F112" s="36">
        <v>313.99</v>
      </c>
      <c r="G112" s="51">
        <v>313.99123909999997</v>
      </c>
      <c r="H112" s="38">
        <f t="shared" ref="H112:H116" si="53">F112-G112</f>
        <v>-1.2390999999638552E-3</v>
      </c>
      <c r="I112" s="36">
        <v>63939</v>
      </c>
      <c r="J112" s="40">
        <v>63939</v>
      </c>
      <c r="K112" s="41">
        <f t="shared" ref="K112:K116" si="54">I112-J112</f>
        <v>0</v>
      </c>
      <c r="L112" s="36">
        <v>86393</v>
      </c>
      <c r="M112" s="52">
        <v>86393</v>
      </c>
      <c r="N112" s="41">
        <f t="shared" ref="N112:N116" si="55">L112-M112</f>
        <v>0</v>
      </c>
    </row>
    <row r="113" spans="1:14" ht="14.4">
      <c r="A113" s="34"/>
      <c r="B113" s="35" t="s">
        <v>5</v>
      </c>
      <c r="C113" s="36">
        <v>830.24</v>
      </c>
      <c r="D113" s="37">
        <v>890.96426506599994</v>
      </c>
      <c r="E113" s="38">
        <f t="shared" si="52"/>
        <v>-60.72426506599993</v>
      </c>
      <c r="F113" s="36">
        <v>358.55</v>
      </c>
      <c r="G113" s="39">
        <v>358.55211075800565</v>
      </c>
      <c r="H113" s="38">
        <f t="shared" si="53"/>
        <v>-2.1107580056423103E-3</v>
      </c>
      <c r="I113" s="36">
        <v>28</v>
      </c>
      <c r="J113" s="40">
        <v>28</v>
      </c>
      <c r="K113" s="41">
        <f t="shared" si="54"/>
        <v>0</v>
      </c>
      <c r="L113" s="36">
        <v>55</v>
      </c>
      <c r="M113" s="42">
        <v>55</v>
      </c>
      <c r="N113" s="41">
        <f t="shared" si="55"/>
        <v>0</v>
      </c>
    </row>
    <row r="114" spans="1:14" ht="14.4">
      <c r="A114" s="34"/>
      <c r="B114" s="35" t="s">
        <v>6</v>
      </c>
      <c r="C114" s="36">
        <v>0</v>
      </c>
      <c r="D114" s="37">
        <v>0</v>
      </c>
      <c r="E114" s="38">
        <f t="shared" si="52"/>
        <v>0</v>
      </c>
      <c r="F114" s="36">
        <v>0</v>
      </c>
      <c r="G114" s="39">
        <v>0</v>
      </c>
      <c r="H114" s="38">
        <f t="shared" si="53"/>
        <v>0</v>
      </c>
      <c r="I114" s="36">
        <v>0</v>
      </c>
      <c r="J114" s="40">
        <v>0</v>
      </c>
      <c r="K114" s="41">
        <f t="shared" si="54"/>
        <v>0</v>
      </c>
      <c r="L114" s="36">
        <v>0</v>
      </c>
      <c r="M114" s="42">
        <v>0</v>
      </c>
      <c r="N114" s="41">
        <f t="shared" si="55"/>
        <v>0</v>
      </c>
    </row>
    <row r="115" spans="1:14" ht="14.4">
      <c r="A115" s="34"/>
      <c r="B115" s="35" t="s">
        <v>25</v>
      </c>
      <c r="C115" s="36">
        <v>7.28</v>
      </c>
      <c r="D115" s="37">
        <v>0</v>
      </c>
      <c r="E115" s="38">
        <f t="shared" si="52"/>
        <v>7.28</v>
      </c>
      <c r="F115" s="36">
        <v>0.61</v>
      </c>
      <c r="G115" s="39">
        <v>0.61152399999999996</v>
      </c>
      <c r="H115" s="38">
        <f t="shared" si="53"/>
        <v>-1.5239999999999698E-3</v>
      </c>
      <c r="I115" s="36">
        <v>0</v>
      </c>
      <c r="J115" s="40">
        <v>0</v>
      </c>
      <c r="K115" s="41">
        <f t="shared" si="54"/>
        <v>0</v>
      </c>
      <c r="L115" s="36">
        <v>0</v>
      </c>
      <c r="M115" s="42">
        <v>0</v>
      </c>
      <c r="N115" s="41">
        <f t="shared" si="55"/>
        <v>0</v>
      </c>
    </row>
    <row r="116" spans="1:14" s="29" customFormat="1">
      <c r="A116" s="30"/>
      <c r="B116" s="43"/>
      <c r="C116" s="44">
        <f>C111+C112+C113+C114+C115</f>
        <v>1013.93</v>
      </c>
      <c r="D116" s="45">
        <f>D111+D112+D113+D114+D115</f>
        <v>1067.369127766</v>
      </c>
      <c r="E116" s="46">
        <f t="shared" si="52"/>
        <v>-53.43912776600007</v>
      </c>
      <c r="F116" s="44">
        <f>F111+F112+F113+F114+F115</f>
        <v>688.5100000000001</v>
      </c>
      <c r="G116" s="45">
        <f>G111+G112+G113+G114+G115</f>
        <v>688.51316505800571</v>
      </c>
      <c r="H116" s="46">
        <f t="shared" si="53"/>
        <v>-3.1650580056066246E-3</v>
      </c>
      <c r="I116" s="44">
        <f>I111+I112+I113+I114+I115</f>
        <v>64248</v>
      </c>
      <c r="J116" s="47">
        <f>J111+J112+J113+J114+J115</f>
        <v>64248</v>
      </c>
      <c r="K116" s="48">
        <f t="shared" si="54"/>
        <v>0</v>
      </c>
      <c r="L116" s="44">
        <f>L111+L112+L113+L114+L115</f>
        <v>89155</v>
      </c>
      <c r="M116" s="47">
        <f>M111+M112+M113+M114+M115</f>
        <v>89155</v>
      </c>
      <c r="N116" s="48">
        <f t="shared" si="55"/>
        <v>0</v>
      </c>
    </row>
    <row r="117" spans="1:14" ht="14.4">
      <c r="A117" s="34"/>
      <c r="B117" s="35"/>
      <c r="C117" s="36"/>
      <c r="D117" s="37"/>
      <c r="E117" s="38"/>
      <c r="F117" s="36"/>
      <c r="G117" s="39"/>
      <c r="H117" s="38"/>
      <c r="I117" s="36"/>
      <c r="J117" s="40"/>
      <c r="K117" s="41"/>
      <c r="L117" s="36"/>
      <c r="M117" s="42"/>
      <c r="N117" s="41"/>
    </row>
    <row r="118" spans="1:14" s="29" customFormat="1">
      <c r="A118" s="30">
        <v>15</v>
      </c>
      <c r="B118" s="31" t="s">
        <v>39</v>
      </c>
      <c r="C118" s="36"/>
      <c r="D118" s="32"/>
      <c r="E118" s="49"/>
      <c r="F118" s="36"/>
      <c r="G118" s="32"/>
      <c r="H118" s="49"/>
      <c r="I118" s="36"/>
      <c r="J118" s="32"/>
      <c r="K118" s="50"/>
      <c r="L118" s="36"/>
      <c r="M118" s="32"/>
      <c r="N118" s="50"/>
    </row>
    <row r="119" spans="1:14" ht="14.4">
      <c r="A119" s="34"/>
      <c r="B119" s="35" t="s">
        <v>3</v>
      </c>
      <c r="C119" s="36">
        <v>87.47</v>
      </c>
      <c r="D119" s="37">
        <v>87.469529199999997</v>
      </c>
      <c r="E119" s="38">
        <f>C119-D119</f>
        <v>4.7080000000221389E-4</v>
      </c>
      <c r="F119" s="36">
        <v>164.47</v>
      </c>
      <c r="G119" s="39">
        <v>164.46785739999999</v>
      </c>
      <c r="H119" s="38">
        <f>F119-G119</f>
        <v>2.1426000000133172E-3</v>
      </c>
      <c r="I119" s="36">
        <v>17412</v>
      </c>
      <c r="J119" s="40">
        <v>17412</v>
      </c>
      <c r="K119" s="41">
        <f>I119-J119</f>
        <v>0</v>
      </c>
      <c r="L119" s="36">
        <v>29859</v>
      </c>
      <c r="M119" s="42">
        <v>29859</v>
      </c>
      <c r="N119" s="41">
        <f>L119-M119</f>
        <v>0</v>
      </c>
    </row>
    <row r="120" spans="1:14" ht="14.4">
      <c r="A120" s="34"/>
      <c r="B120" s="35" t="s">
        <v>4</v>
      </c>
      <c r="C120" s="36">
        <v>484.28</v>
      </c>
      <c r="D120" s="37">
        <v>484.27659299999982</v>
      </c>
      <c r="E120" s="38">
        <f t="shared" ref="E120:E124" si="56">C120-D120</f>
        <v>3.4070000001520384E-3</v>
      </c>
      <c r="F120" s="36">
        <v>669.65</v>
      </c>
      <c r="G120" s="39">
        <v>669.65478569999311</v>
      </c>
      <c r="H120" s="38">
        <f t="shared" ref="H120:H124" si="57">F120-G120</f>
        <v>-4.7856999931354949E-3</v>
      </c>
      <c r="I120" s="36">
        <v>113088</v>
      </c>
      <c r="J120" s="40">
        <v>113085</v>
      </c>
      <c r="K120" s="41">
        <f t="shared" ref="K120:K124" si="58">I120-J120</f>
        <v>3</v>
      </c>
      <c r="L120" s="36">
        <v>133748</v>
      </c>
      <c r="M120" s="42">
        <v>133748</v>
      </c>
      <c r="N120" s="41">
        <f t="shared" ref="N120:N124" si="59">L120-M120</f>
        <v>0</v>
      </c>
    </row>
    <row r="121" spans="1:14" ht="14.4">
      <c r="A121" s="34"/>
      <c r="B121" s="35" t="s">
        <v>5</v>
      </c>
      <c r="C121" s="36">
        <v>377.17</v>
      </c>
      <c r="D121" s="37">
        <v>377.16567917417336</v>
      </c>
      <c r="E121" s="38">
        <f t="shared" si="56"/>
        <v>4.3208258266531629E-3</v>
      </c>
      <c r="F121" s="36">
        <v>389.95</v>
      </c>
      <c r="G121" s="39">
        <v>389.95129053200219</v>
      </c>
      <c r="H121" s="38">
        <f t="shared" si="57"/>
        <v>-1.2905320022014166E-3</v>
      </c>
      <c r="I121" s="36">
        <v>52</v>
      </c>
      <c r="J121" s="40">
        <v>52</v>
      </c>
      <c r="K121" s="41">
        <f t="shared" si="58"/>
        <v>0</v>
      </c>
      <c r="L121" s="36">
        <v>82</v>
      </c>
      <c r="M121" s="42">
        <v>82</v>
      </c>
      <c r="N121" s="41">
        <f t="shared" si="59"/>
        <v>0</v>
      </c>
    </row>
    <row r="122" spans="1:14" s="76" customFormat="1" ht="14.4">
      <c r="A122" s="34"/>
      <c r="B122" s="35" t="s">
        <v>6</v>
      </c>
      <c r="C122" s="36">
        <v>1.07</v>
      </c>
      <c r="D122" s="37">
        <v>482.00532321428182</v>
      </c>
      <c r="E122" s="38">
        <f t="shared" si="56"/>
        <v>-480.93532321428182</v>
      </c>
      <c r="F122" s="36">
        <v>13.23</v>
      </c>
      <c r="G122" s="51">
        <v>13.229677782999994</v>
      </c>
      <c r="H122" s="38">
        <f t="shared" si="57"/>
        <v>3.2221700000611975E-4</v>
      </c>
      <c r="I122" s="36">
        <v>22</v>
      </c>
      <c r="J122" s="40">
        <v>664</v>
      </c>
      <c r="K122" s="41">
        <f t="shared" si="58"/>
        <v>-642</v>
      </c>
      <c r="L122" s="36">
        <v>35</v>
      </c>
      <c r="M122" s="52">
        <v>35</v>
      </c>
      <c r="N122" s="41">
        <f t="shared" si="59"/>
        <v>0</v>
      </c>
    </row>
    <row r="123" spans="1:14" s="76" customFormat="1" ht="14.4">
      <c r="A123" s="34"/>
      <c r="B123" s="35" t="s">
        <v>25</v>
      </c>
      <c r="C123" s="36">
        <v>368.62</v>
      </c>
      <c r="D123" s="37">
        <v>0</v>
      </c>
      <c r="E123" s="38">
        <f t="shared" si="56"/>
        <v>368.62</v>
      </c>
      <c r="F123" s="36">
        <v>362.96</v>
      </c>
      <c r="G123" s="57">
        <v>362.956250399</v>
      </c>
      <c r="H123" s="38">
        <f t="shared" si="57"/>
        <v>3.7496009999813396E-3</v>
      </c>
      <c r="I123" s="36">
        <v>75</v>
      </c>
      <c r="J123" s="40">
        <v>0</v>
      </c>
      <c r="K123" s="41">
        <f t="shared" si="58"/>
        <v>75</v>
      </c>
      <c r="L123" s="36">
        <v>326</v>
      </c>
      <c r="M123" s="58">
        <v>326</v>
      </c>
      <c r="N123" s="41">
        <f t="shared" si="59"/>
        <v>0</v>
      </c>
    </row>
    <row r="124" spans="1:14" s="77" customFormat="1">
      <c r="A124" s="30"/>
      <c r="B124" s="43"/>
      <c r="C124" s="44">
        <f>C119+C120+C121+C122+C123</f>
        <v>1318.6100000000001</v>
      </c>
      <c r="D124" s="45">
        <f>D119+D120+D121+D122+D123</f>
        <v>1430.917124588455</v>
      </c>
      <c r="E124" s="46">
        <f t="shared" si="56"/>
        <v>-112.30712458845483</v>
      </c>
      <c r="F124" s="44">
        <f>F119+F120+F121+F122+F123</f>
        <v>1600.26</v>
      </c>
      <c r="G124" s="45">
        <f>G119+G120+G121+G122+G123</f>
        <v>1600.2598618139953</v>
      </c>
      <c r="H124" s="46">
        <f t="shared" si="57"/>
        <v>1.3818600473314291E-4</v>
      </c>
      <c r="I124" s="44">
        <f>I119+I120+I121+I122+I123</f>
        <v>130649</v>
      </c>
      <c r="J124" s="47">
        <f>J119+J120+J121+J122+J123</f>
        <v>131213</v>
      </c>
      <c r="K124" s="48">
        <f t="shared" si="58"/>
        <v>-564</v>
      </c>
      <c r="L124" s="44">
        <f>L119+L120+L121+L122+L123</f>
        <v>164050</v>
      </c>
      <c r="M124" s="47">
        <f>M119+M120+M121+M122+M123</f>
        <v>164050</v>
      </c>
      <c r="N124" s="48">
        <f t="shared" si="59"/>
        <v>0</v>
      </c>
    </row>
    <row r="125" spans="1:14" s="76" customFormat="1" ht="14.4">
      <c r="A125" s="34"/>
      <c r="B125" s="35"/>
      <c r="C125" s="36"/>
      <c r="D125" s="37"/>
      <c r="E125" s="38"/>
      <c r="F125" s="36"/>
      <c r="G125" s="57"/>
      <c r="H125" s="38"/>
      <c r="I125" s="36"/>
      <c r="J125" s="40"/>
      <c r="K125" s="41"/>
      <c r="L125" s="36"/>
      <c r="M125" s="58"/>
      <c r="N125" s="41"/>
    </row>
    <row r="126" spans="1:14" s="77" customFormat="1">
      <c r="A126" s="30">
        <v>16</v>
      </c>
      <c r="B126" s="31" t="s">
        <v>19</v>
      </c>
      <c r="C126" s="36"/>
      <c r="D126" s="32"/>
      <c r="E126" s="49"/>
      <c r="F126" s="36"/>
      <c r="G126" s="32"/>
      <c r="H126" s="49"/>
      <c r="I126" s="36"/>
      <c r="J126" s="32"/>
      <c r="K126" s="50"/>
      <c r="L126" s="36"/>
      <c r="M126" s="32"/>
      <c r="N126" s="50"/>
    </row>
    <row r="127" spans="1:14" s="76" customFormat="1" ht="14.4">
      <c r="A127" s="34"/>
      <c r="B127" s="35" t="s">
        <v>3</v>
      </c>
      <c r="C127" s="36">
        <v>401.07</v>
      </c>
      <c r="D127" s="37">
        <v>401.07473431499966</v>
      </c>
      <c r="E127" s="38">
        <f>C127-D127</f>
        <v>-4.7343149996663669E-3</v>
      </c>
      <c r="F127" s="36">
        <v>466.77</v>
      </c>
      <c r="G127" s="39">
        <v>466.76961128699821</v>
      </c>
      <c r="H127" s="38">
        <f>F127-G127</f>
        <v>3.8871300176879231E-4</v>
      </c>
      <c r="I127" s="36">
        <v>419</v>
      </c>
      <c r="J127" s="40">
        <v>419</v>
      </c>
      <c r="K127" s="41">
        <f>I127-J127</f>
        <v>0</v>
      </c>
      <c r="L127" s="36">
        <v>442</v>
      </c>
      <c r="M127" s="42">
        <v>442</v>
      </c>
      <c r="N127" s="41">
        <f>L127-M127</f>
        <v>0</v>
      </c>
    </row>
    <row r="128" spans="1:14" s="76" customFormat="1" ht="14.4">
      <c r="A128" s="34"/>
      <c r="B128" s="35" t="s">
        <v>4</v>
      </c>
      <c r="C128" s="36">
        <v>1243.06</v>
      </c>
      <c r="D128" s="37">
        <v>1243.0577952499998</v>
      </c>
      <c r="E128" s="38">
        <f t="shared" ref="E128:E132" si="60">C128-D128</f>
        <v>2.204750000146305E-3</v>
      </c>
      <c r="F128" s="36">
        <v>1474.65</v>
      </c>
      <c r="G128" s="39">
        <v>1474.6519825950018</v>
      </c>
      <c r="H128" s="38">
        <f t="shared" ref="H128:H132" si="61">F128-G128</f>
        <v>-1.9825950016638672E-3</v>
      </c>
      <c r="I128" s="36">
        <v>250104</v>
      </c>
      <c r="J128" s="40">
        <v>250104</v>
      </c>
      <c r="K128" s="41">
        <f t="shared" ref="K128:K132" si="62">I128-J128</f>
        <v>0</v>
      </c>
      <c r="L128" s="36">
        <v>291204</v>
      </c>
      <c r="M128" s="42">
        <v>291204</v>
      </c>
      <c r="N128" s="41">
        <f t="shared" ref="N128:N132" si="63">L128-M128</f>
        <v>0</v>
      </c>
    </row>
    <row r="129" spans="1:14" s="76" customFormat="1" ht="14.4">
      <c r="A129" s="34"/>
      <c r="B129" s="35" t="s">
        <v>5</v>
      </c>
      <c r="C129" s="36">
        <v>173.74</v>
      </c>
      <c r="D129" s="37">
        <v>173.74242021900002</v>
      </c>
      <c r="E129" s="38">
        <f t="shared" si="60"/>
        <v>-2.4202190000153223E-3</v>
      </c>
      <c r="F129" s="36">
        <v>175.8</v>
      </c>
      <c r="G129" s="39">
        <v>175.79761869199999</v>
      </c>
      <c r="H129" s="38">
        <f t="shared" si="61"/>
        <v>2.3813080000252285E-3</v>
      </c>
      <c r="I129" s="36">
        <v>33</v>
      </c>
      <c r="J129" s="40">
        <v>33</v>
      </c>
      <c r="K129" s="41">
        <f t="shared" si="62"/>
        <v>0</v>
      </c>
      <c r="L129" s="36">
        <v>45</v>
      </c>
      <c r="M129" s="42">
        <v>45</v>
      </c>
      <c r="N129" s="41">
        <f t="shared" si="63"/>
        <v>0</v>
      </c>
    </row>
    <row r="130" spans="1:14" s="76" customFormat="1" ht="14.4">
      <c r="A130" s="34"/>
      <c r="B130" s="35" t="s">
        <v>6</v>
      </c>
      <c r="C130" s="36">
        <v>0</v>
      </c>
      <c r="D130" s="37">
        <v>48.827270977999987</v>
      </c>
      <c r="E130" s="38">
        <f t="shared" si="60"/>
        <v>-48.827270977999987</v>
      </c>
      <c r="F130" s="36">
        <v>0</v>
      </c>
      <c r="G130" s="39">
        <v>0</v>
      </c>
      <c r="H130" s="38">
        <f t="shared" si="61"/>
        <v>0</v>
      </c>
      <c r="I130" s="36">
        <v>0</v>
      </c>
      <c r="J130" s="40">
        <v>338</v>
      </c>
      <c r="K130" s="41">
        <f t="shared" si="62"/>
        <v>-338</v>
      </c>
      <c r="L130" s="36">
        <v>0</v>
      </c>
      <c r="M130" s="42">
        <v>0</v>
      </c>
      <c r="N130" s="41">
        <f t="shared" si="63"/>
        <v>0</v>
      </c>
    </row>
    <row r="131" spans="1:14" s="76" customFormat="1" ht="14.4">
      <c r="A131" s="34"/>
      <c r="B131" s="35" t="s">
        <v>25</v>
      </c>
      <c r="C131" s="36">
        <v>48.83</v>
      </c>
      <c r="D131" s="37">
        <v>0</v>
      </c>
      <c r="E131" s="38">
        <f t="shared" si="60"/>
        <v>48.83</v>
      </c>
      <c r="F131" s="36">
        <v>31.55</v>
      </c>
      <c r="G131" s="39">
        <v>31.545535529000002</v>
      </c>
      <c r="H131" s="38">
        <f t="shared" si="61"/>
        <v>4.4644709999985821E-3</v>
      </c>
      <c r="I131" s="36">
        <v>338</v>
      </c>
      <c r="J131" s="40">
        <v>0</v>
      </c>
      <c r="K131" s="41">
        <f t="shared" si="62"/>
        <v>338</v>
      </c>
      <c r="L131" s="36">
        <v>289</v>
      </c>
      <c r="M131" s="42">
        <v>289</v>
      </c>
      <c r="N131" s="41">
        <f t="shared" si="63"/>
        <v>0</v>
      </c>
    </row>
    <row r="132" spans="1:14" s="77" customFormat="1">
      <c r="A132" s="30"/>
      <c r="B132" s="43"/>
      <c r="C132" s="44">
        <f>C127+C128+C129+C130+C131</f>
        <v>1866.6999999999998</v>
      </c>
      <c r="D132" s="45">
        <f>D127+D128+D129+D130+D131</f>
        <v>1866.7022207619993</v>
      </c>
      <c r="E132" s="46">
        <f t="shared" si="60"/>
        <v>-2.2207619995242567E-3</v>
      </c>
      <c r="F132" s="44">
        <f>F127+F128+F129+F130+F131</f>
        <v>2148.7700000000004</v>
      </c>
      <c r="G132" s="45">
        <f>G127+G128+G129+G130+G131</f>
        <v>2148.7647481029999</v>
      </c>
      <c r="H132" s="46">
        <f t="shared" si="61"/>
        <v>5.2518970005621668E-3</v>
      </c>
      <c r="I132" s="44">
        <f>I127+I128+I129+I130+I131</f>
        <v>250894</v>
      </c>
      <c r="J132" s="47">
        <f>J127+J128+J129+J130+J131</f>
        <v>250894</v>
      </c>
      <c r="K132" s="48">
        <f t="shared" si="62"/>
        <v>0</v>
      </c>
      <c r="L132" s="44">
        <f>L127+L128+L129+L130+L131</f>
        <v>291980</v>
      </c>
      <c r="M132" s="47">
        <f>M127+M128+M129+M130+M131</f>
        <v>291980</v>
      </c>
      <c r="N132" s="48">
        <f t="shared" si="63"/>
        <v>0</v>
      </c>
    </row>
    <row r="133" spans="1:14" s="76" customFormat="1" ht="14.4">
      <c r="A133" s="34"/>
      <c r="B133" s="35"/>
      <c r="C133" s="36"/>
      <c r="D133" s="37"/>
      <c r="E133" s="38"/>
      <c r="F133" s="36"/>
      <c r="G133" s="39"/>
      <c r="H133" s="38"/>
      <c r="I133" s="36"/>
      <c r="J133" s="40"/>
      <c r="K133" s="41"/>
      <c r="L133" s="36"/>
      <c r="M133" s="42"/>
      <c r="N133" s="41"/>
    </row>
    <row r="134" spans="1:14" s="77" customFormat="1">
      <c r="A134" s="30">
        <v>17</v>
      </c>
      <c r="B134" s="31" t="s">
        <v>21</v>
      </c>
      <c r="C134" s="36"/>
      <c r="D134" s="32"/>
      <c r="E134" s="49"/>
      <c r="F134" s="36"/>
      <c r="G134" s="32"/>
      <c r="H134" s="49"/>
      <c r="I134" s="36"/>
      <c r="J134" s="32"/>
      <c r="K134" s="50"/>
      <c r="L134" s="36"/>
      <c r="M134" s="32"/>
      <c r="N134" s="50"/>
    </row>
    <row r="135" spans="1:14" s="76" customFormat="1" ht="14.4">
      <c r="A135" s="34"/>
      <c r="B135" s="35" t="s">
        <v>3</v>
      </c>
      <c r="C135" s="36">
        <v>10.27</v>
      </c>
      <c r="D135" s="37">
        <v>10.26544537</v>
      </c>
      <c r="E135" s="38">
        <f>C135-D135</f>
        <v>4.5546299999994488E-3</v>
      </c>
      <c r="F135" s="36">
        <v>24.91</v>
      </c>
      <c r="G135" s="39">
        <v>24.913108349999998</v>
      </c>
      <c r="H135" s="38">
        <f>F135-G135</f>
        <v>-3.1083499999979836E-3</v>
      </c>
      <c r="I135" s="36">
        <v>240</v>
      </c>
      <c r="J135" s="40">
        <v>240</v>
      </c>
      <c r="K135" s="41">
        <f>I135-J135</f>
        <v>0</v>
      </c>
      <c r="L135" s="36">
        <v>555</v>
      </c>
      <c r="M135" s="42">
        <v>555</v>
      </c>
      <c r="N135" s="41">
        <f>L135-M135</f>
        <v>0</v>
      </c>
    </row>
    <row r="136" spans="1:14" s="76" customFormat="1" ht="14.4">
      <c r="A136" s="34"/>
      <c r="B136" s="35" t="s">
        <v>4</v>
      </c>
      <c r="C136" s="36">
        <v>522.42999999999995</v>
      </c>
      <c r="D136" s="37">
        <v>522.43078929599994</v>
      </c>
      <c r="E136" s="38">
        <f t="shared" ref="E136:E140" si="64">C136-D136</f>
        <v>-7.892959999935556E-4</v>
      </c>
      <c r="F136" s="36">
        <v>644.84</v>
      </c>
      <c r="G136" s="39">
        <v>644.84141017099989</v>
      </c>
      <c r="H136" s="38">
        <f t="shared" ref="H136:H140" si="65">F136-G136</f>
        <v>-1.4101709998612932E-3</v>
      </c>
      <c r="I136" s="36">
        <v>120787</v>
      </c>
      <c r="J136" s="40">
        <v>120787</v>
      </c>
      <c r="K136" s="41">
        <f t="shared" ref="K136:K140" si="66">I136-J136</f>
        <v>0</v>
      </c>
      <c r="L136" s="36">
        <v>126219</v>
      </c>
      <c r="M136" s="42">
        <v>126219</v>
      </c>
      <c r="N136" s="41">
        <f t="shared" ref="N136:N140" si="67">L136-M136</f>
        <v>0</v>
      </c>
    </row>
    <row r="137" spans="1:14" s="76" customFormat="1" ht="14.4">
      <c r="A137" s="34"/>
      <c r="B137" s="35" t="s">
        <v>5</v>
      </c>
      <c r="C137" s="36">
        <v>29.16</v>
      </c>
      <c r="D137" s="37">
        <v>29.155052188999999</v>
      </c>
      <c r="E137" s="38">
        <f t="shared" si="64"/>
        <v>4.9478110000009679E-3</v>
      </c>
      <c r="F137" s="36">
        <v>71.709999999999994</v>
      </c>
      <c r="G137" s="39">
        <v>71.705951900000002</v>
      </c>
      <c r="H137" s="38">
        <f t="shared" si="65"/>
        <v>4.0480999999914502E-3</v>
      </c>
      <c r="I137" s="36">
        <v>0</v>
      </c>
      <c r="J137" s="40">
        <v>0</v>
      </c>
      <c r="K137" s="41">
        <f t="shared" si="66"/>
        <v>0</v>
      </c>
      <c r="L137" s="36">
        <v>0</v>
      </c>
      <c r="M137" s="42">
        <v>0</v>
      </c>
      <c r="N137" s="41">
        <f t="shared" si="67"/>
        <v>0</v>
      </c>
    </row>
    <row r="138" spans="1:14" s="76" customFormat="1" ht="14.4">
      <c r="A138" s="34"/>
      <c r="B138" s="35" t="s">
        <v>6</v>
      </c>
      <c r="C138" s="36">
        <v>3.28</v>
      </c>
      <c r="D138" s="37">
        <v>38.052826603</v>
      </c>
      <c r="E138" s="38">
        <f t="shared" si="64"/>
        <v>-34.772826602999999</v>
      </c>
      <c r="F138" s="36">
        <v>1.71</v>
      </c>
      <c r="G138" s="39">
        <v>1.7067108739999997</v>
      </c>
      <c r="H138" s="38">
        <f t="shared" si="65"/>
        <v>3.2891260000003086E-3</v>
      </c>
      <c r="I138" s="36">
        <v>120</v>
      </c>
      <c r="J138" s="40">
        <v>120</v>
      </c>
      <c r="K138" s="41">
        <f t="shared" si="66"/>
        <v>0</v>
      </c>
      <c r="L138" s="36">
        <v>81</v>
      </c>
      <c r="M138" s="42">
        <v>81</v>
      </c>
      <c r="N138" s="41">
        <f t="shared" si="67"/>
        <v>0</v>
      </c>
    </row>
    <row r="139" spans="1:14" s="76" customFormat="1" ht="14.4">
      <c r="A139" s="34"/>
      <c r="B139" s="35" t="s">
        <v>25</v>
      </c>
      <c r="C139" s="36">
        <v>34.78</v>
      </c>
      <c r="D139" s="37">
        <v>0</v>
      </c>
      <c r="E139" s="38">
        <f t="shared" si="64"/>
        <v>34.78</v>
      </c>
      <c r="F139" s="36">
        <v>19.78</v>
      </c>
      <c r="G139" s="39">
        <v>19.776672927</v>
      </c>
      <c r="H139" s="38">
        <f t="shared" si="65"/>
        <v>3.327073000001235E-3</v>
      </c>
      <c r="I139" s="36">
        <v>0</v>
      </c>
      <c r="J139" s="40">
        <v>0</v>
      </c>
      <c r="K139" s="41">
        <f t="shared" si="66"/>
        <v>0</v>
      </c>
      <c r="L139" s="36">
        <v>0</v>
      </c>
      <c r="M139" s="42">
        <v>0</v>
      </c>
      <c r="N139" s="41">
        <f t="shared" si="67"/>
        <v>0</v>
      </c>
    </row>
    <row r="140" spans="1:14" s="77" customFormat="1">
      <c r="A140" s="30"/>
      <c r="B140" s="43"/>
      <c r="C140" s="44">
        <f>C135+C136+C137+C138+C139</f>
        <v>599.91999999999985</v>
      </c>
      <c r="D140" s="45">
        <f>D135+D136+D137+D138+D139</f>
        <v>599.90411345799987</v>
      </c>
      <c r="E140" s="46">
        <f t="shared" si="64"/>
        <v>1.5886541999975634E-2</v>
      </c>
      <c r="F140" s="44">
        <f>F135+F136+F137+F138+F139</f>
        <v>762.95</v>
      </c>
      <c r="G140" s="45">
        <f>G135+G136+G137+G138+G139</f>
        <v>762.94385422199991</v>
      </c>
      <c r="H140" s="46">
        <f t="shared" si="65"/>
        <v>6.1457780001319406E-3</v>
      </c>
      <c r="I140" s="44">
        <f>I135+I136+I137+I138+I139</f>
        <v>121147</v>
      </c>
      <c r="J140" s="47">
        <f>J135+J136+J137+J138+J139</f>
        <v>121147</v>
      </c>
      <c r="K140" s="48">
        <f t="shared" si="66"/>
        <v>0</v>
      </c>
      <c r="L140" s="44">
        <f>L135+L136+L137+L138+L139</f>
        <v>126855</v>
      </c>
      <c r="M140" s="47">
        <f>M135+M136+M137+M138+M139</f>
        <v>126855</v>
      </c>
      <c r="N140" s="48">
        <f t="shared" si="67"/>
        <v>0</v>
      </c>
    </row>
    <row r="141" spans="1:14" s="76" customFormat="1" ht="14.4">
      <c r="A141" s="34"/>
      <c r="B141" s="35"/>
      <c r="C141" s="36"/>
      <c r="D141" s="37"/>
      <c r="E141" s="38"/>
      <c r="F141" s="36"/>
      <c r="G141" s="39"/>
      <c r="H141" s="38"/>
      <c r="I141" s="36"/>
      <c r="J141" s="40"/>
      <c r="K141" s="41"/>
      <c r="L141" s="36"/>
      <c r="M141" s="42"/>
      <c r="N141" s="41"/>
    </row>
    <row r="142" spans="1:14" s="77" customFormat="1">
      <c r="A142" s="30">
        <v>18</v>
      </c>
      <c r="B142" s="31" t="s">
        <v>40</v>
      </c>
      <c r="C142" s="36"/>
      <c r="D142" s="32"/>
      <c r="E142" s="49"/>
      <c r="F142" s="36"/>
      <c r="G142" s="32"/>
      <c r="H142" s="49"/>
      <c r="I142" s="36"/>
      <c r="J142" s="32"/>
      <c r="K142" s="50"/>
      <c r="L142" s="36"/>
      <c r="M142" s="32"/>
      <c r="N142" s="50"/>
    </row>
    <row r="143" spans="1:14" s="78" customFormat="1" ht="14.25" customHeight="1">
      <c r="A143" s="34"/>
      <c r="B143" s="35" t="s">
        <v>3</v>
      </c>
      <c r="C143" s="36">
        <v>15.13</v>
      </c>
      <c r="D143" s="37">
        <v>15.1291859</v>
      </c>
      <c r="E143" s="38">
        <f>C143-D143</f>
        <v>8.1410000000126104E-4</v>
      </c>
      <c r="F143" s="36">
        <v>12.08</v>
      </c>
      <c r="G143" s="39">
        <v>12.078252995</v>
      </c>
      <c r="H143" s="38">
        <f>F143-G143</f>
        <v>1.7470050000003567E-3</v>
      </c>
      <c r="I143" s="36">
        <v>642</v>
      </c>
      <c r="J143" s="40">
        <v>642</v>
      </c>
      <c r="K143" s="41">
        <f>I143-J143</f>
        <v>0</v>
      </c>
      <c r="L143" s="36">
        <v>546</v>
      </c>
      <c r="M143" s="42">
        <v>546</v>
      </c>
      <c r="N143" s="41">
        <f>L143-M143</f>
        <v>0</v>
      </c>
    </row>
    <row r="144" spans="1:14" s="76" customFormat="1" ht="14.4">
      <c r="A144" s="34"/>
      <c r="B144" s="35" t="s">
        <v>4</v>
      </c>
      <c r="C144" s="36">
        <v>371.89</v>
      </c>
      <c r="D144" s="37">
        <v>371.88720895500001</v>
      </c>
      <c r="E144" s="38">
        <f t="shared" ref="E144:E148" si="68">C144-D144</f>
        <v>2.7910449999808407E-3</v>
      </c>
      <c r="F144" s="36">
        <v>390.9</v>
      </c>
      <c r="G144" s="51">
        <v>390.89979542400005</v>
      </c>
      <c r="H144" s="38">
        <f t="shared" ref="H144:H148" si="69">F144-G144</f>
        <v>2.045759999305119E-4</v>
      </c>
      <c r="I144" s="36">
        <v>158221</v>
      </c>
      <c r="J144" s="40">
        <v>158221</v>
      </c>
      <c r="K144" s="41">
        <f t="shared" ref="K144:K148" si="70">I144-J144</f>
        <v>0</v>
      </c>
      <c r="L144" s="36">
        <v>125811</v>
      </c>
      <c r="M144" s="52">
        <v>125811</v>
      </c>
      <c r="N144" s="41">
        <f t="shared" ref="N144:N148" si="71">L144-M144</f>
        <v>0</v>
      </c>
    </row>
    <row r="145" spans="1:14" s="76" customFormat="1" ht="14.4">
      <c r="A145" s="34"/>
      <c r="B145" s="35" t="s">
        <v>5</v>
      </c>
      <c r="C145" s="36">
        <v>12.81</v>
      </c>
      <c r="D145" s="37">
        <v>53.834943136870706</v>
      </c>
      <c r="E145" s="38">
        <f t="shared" si="68"/>
        <v>-41.024943136870704</v>
      </c>
      <c r="F145" s="36">
        <v>17.899999999999999</v>
      </c>
      <c r="G145" s="39">
        <v>17.901928994608696</v>
      </c>
      <c r="H145" s="38">
        <f t="shared" si="69"/>
        <v>-1.9289946086971099E-3</v>
      </c>
      <c r="I145" s="36">
        <v>0</v>
      </c>
      <c r="J145" s="40">
        <v>96</v>
      </c>
      <c r="K145" s="41">
        <f t="shared" si="70"/>
        <v>-96</v>
      </c>
      <c r="L145" s="36">
        <v>2</v>
      </c>
      <c r="M145" s="42">
        <v>2</v>
      </c>
      <c r="N145" s="41">
        <f t="shared" si="71"/>
        <v>0</v>
      </c>
    </row>
    <row r="146" spans="1:14" s="76" customFormat="1" ht="14.4">
      <c r="A146" s="34"/>
      <c r="B146" s="35" t="s">
        <v>6</v>
      </c>
      <c r="C146" s="36">
        <v>204.53</v>
      </c>
      <c r="D146" s="37">
        <v>204.52759419806017</v>
      </c>
      <c r="E146" s="38">
        <f t="shared" si="68"/>
        <v>2.4058019398296437E-3</v>
      </c>
      <c r="F146" s="36">
        <v>65.48</v>
      </c>
      <c r="G146" s="39">
        <v>65.484804443270008</v>
      </c>
      <c r="H146" s="38">
        <f t="shared" si="69"/>
        <v>-4.8044432700038442E-3</v>
      </c>
      <c r="I146" s="36">
        <v>26</v>
      </c>
      <c r="J146" s="40">
        <v>26</v>
      </c>
      <c r="K146" s="41">
        <f t="shared" si="70"/>
        <v>0</v>
      </c>
      <c r="L146" s="36">
        <v>24</v>
      </c>
      <c r="M146" s="42">
        <v>24</v>
      </c>
      <c r="N146" s="41">
        <f t="shared" si="71"/>
        <v>0</v>
      </c>
    </row>
    <row r="147" spans="1:14" s="76" customFormat="1" ht="14.4">
      <c r="A147" s="34"/>
      <c r="B147" s="35" t="s">
        <v>25</v>
      </c>
      <c r="C147" s="36">
        <v>41.02</v>
      </c>
      <c r="D147" s="37">
        <v>0</v>
      </c>
      <c r="E147" s="38">
        <f t="shared" si="68"/>
        <v>41.02</v>
      </c>
      <c r="F147" s="36">
        <v>15.26</v>
      </c>
      <c r="G147" s="39">
        <v>15.262284471999999</v>
      </c>
      <c r="H147" s="38">
        <f t="shared" si="69"/>
        <v>-2.2844719999994823E-3</v>
      </c>
      <c r="I147" s="36">
        <v>96</v>
      </c>
      <c r="J147" s="40">
        <v>0</v>
      </c>
      <c r="K147" s="41">
        <f t="shared" si="70"/>
        <v>96</v>
      </c>
      <c r="L147" s="36">
        <v>58</v>
      </c>
      <c r="M147" s="42">
        <v>58</v>
      </c>
      <c r="N147" s="41">
        <f t="shared" si="71"/>
        <v>0</v>
      </c>
    </row>
    <row r="148" spans="1:14" s="77" customFormat="1">
      <c r="A148" s="30"/>
      <c r="B148" s="43"/>
      <c r="C148" s="44">
        <f>C143+C144+C145+C146+C147</f>
        <v>645.38</v>
      </c>
      <c r="D148" s="45">
        <f>D143+D144+D145+D146+D147</f>
        <v>645.37893218993088</v>
      </c>
      <c r="E148" s="46">
        <f t="shared" si="68"/>
        <v>1.0678100691166037E-3</v>
      </c>
      <c r="F148" s="44">
        <f>F143+F144+F145+F146+F147</f>
        <v>501.61999999999995</v>
      </c>
      <c r="G148" s="45">
        <f>G143+G144+G145+G146+G147</f>
        <v>501.6270663288787</v>
      </c>
      <c r="H148" s="46">
        <f t="shared" si="69"/>
        <v>-7.0663288787500278E-3</v>
      </c>
      <c r="I148" s="44">
        <f>I143+I144+I145+I146+I147</f>
        <v>158985</v>
      </c>
      <c r="J148" s="47">
        <f>J143+J144+J145+J146+J147</f>
        <v>158985</v>
      </c>
      <c r="K148" s="48">
        <f t="shared" si="70"/>
        <v>0</v>
      </c>
      <c r="L148" s="44">
        <f>L143+L144+L145+L146+L147</f>
        <v>126441</v>
      </c>
      <c r="M148" s="47">
        <f>M143+M144+M145+M146+M147</f>
        <v>126441</v>
      </c>
      <c r="N148" s="48">
        <f t="shared" si="71"/>
        <v>0</v>
      </c>
    </row>
    <row r="149" spans="1:14" s="76" customFormat="1" ht="14.4">
      <c r="A149" s="34"/>
      <c r="B149" s="35"/>
      <c r="C149" s="36"/>
      <c r="D149" s="37"/>
      <c r="E149" s="38"/>
      <c r="F149" s="36"/>
      <c r="G149" s="39"/>
      <c r="H149" s="38"/>
      <c r="I149" s="36"/>
      <c r="J149" s="40"/>
      <c r="K149" s="41"/>
      <c r="L149" s="36"/>
      <c r="M149" s="42"/>
      <c r="N149" s="41"/>
    </row>
    <row r="150" spans="1:14" s="77" customFormat="1">
      <c r="A150" s="30">
        <v>19</v>
      </c>
      <c r="B150" s="31" t="s">
        <v>12</v>
      </c>
      <c r="C150" s="36"/>
      <c r="D150" s="32"/>
      <c r="E150" s="49"/>
      <c r="F150" s="36"/>
      <c r="G150" s="32"/>
      <c r="H150" s="49"/>
      <c r="I150" s="36"/>
      <c r="J150" s="32"/>
      <c r="K150" s="50"/>
      <c r="L150" s="36"/>
      <c r="M150" s="32"/>
      <c r="N150" s="50"/>
    </row>
    <row r="151" spans="1:14" s="76" customFormat="1" ht="14.4">
      <c r="A151" s="34"/>
      <c r="B151" s="35" t="s">
        <v>3</v>
      </c>
      <c r="C151" s="36">
        <v>9.68</v>
      </c>
      <c r="D151" s="37">
        <v>9.6802297999999993</v>
      </c>
      <c r="E151" s="38">
        <f>C151-D151</f>
        <v>-2.2979999999961365E-4</v>
      </c>
      <c r="F151" s="36">
        <v>1.98</v>
      </c>
      <c r="G151" s="39">
        <v>1.9033826999999999</v>
      </c>
      <c r="H151" s="38">
        <f>F151-G151</f>
        <v>7.661730000000011E-2</v>
      </c>
      <c r="I151" s="36">
        <v>2014</v>
      </c>
      <c r="J151" s="40">
        <v>2014</v>
      </c>
      <c r="K151" s="41">
        <f>I151-J151</f>
        <v>0</v>
      </c>
      <c r="L151" s="36">
        <v>374</v>
      </c>
      <c r="M151" s="42">
        <v>366</v>
      </c>
      <c r="N151" s="41">
        <f>L151-M151</f>
        <v>8</v>
      </c>
    </row>
    <row r="152" spans="1:14" s="76" customFormat="1" ht="14.4">
      <c r="A152" s="34"/>
      <c r="B152" s="35" t="s">
        <v>4</v>
      </c>
      <c r="C152" s="36">
        <v>5.81</v>
      </c>
      <c r="D152" s="37">
        <v>5.8050126999999998</v>
      </c>
      <c r="E152" s="38">
        <f t="shared" ref="E152:E156" si="72">C152-D152</f>
        <v>4.9872999999998058E-3</v>
      </c>
      <c r="F152" s="36">
        <v>1.37</v>
      </c>
      <c r="G152" s="39">
        <v>2.0175369999999999</v>
      </c>
      <c r="H152" s="38">
        <f t="shared" ref="H152:H156" si="73">F152-G152</f>
        <v>-0.64753699999999981</v>
      </c>
      <c r="I152" s="36">
        <v>5307</v>
      </c>
      <c r="J152" s="40">
        <v>5307</v>
      </c>
      <c r="K152" s="41">
        <f t="shared" ref="K152:K156" si="74">I152-J152</f>
        <v>0</v>
      </c>
      <c r="L152" s="36">
        <v>1261</v>
      </c>
      <c r="M152" s="42">
        <v>1256</v>
      </c>
      <c r="N152" s="41">
        <f t="shared" ref="N152:N156" si="75">L152-M152</f>
        <v>5</v>
      </c>
    </row>
    <row r="153" spans="1:14" s="76" customFormat="1" ht="14.4">
      <c r="A153" s="34"/>
      <c r="B153" s="35" t="s">
        <v>5</v>
      </c>
      <c r="C153" s="36">
        <v>0</v>
      </c>
      <c r="D153" s="37">
        <v>0</v>
      </c>
      <c r="E153" s="38">
        <f t="shared" si="72"/>
        <v>0</v>
      </c>
      <c r="F153" s="36">
        <v>0</v>
      </c>
      <c r="G153" s="39">
        <v>0</v>
      </c>
      <c r="H153" s="38">
        <f t="shared" si="73"/>
        <v>0</v>
      </c>
      <c r="I153" s="36">
        <v>0</v>
      </c>
      <c r="J153" s="40">
        <v>0</v>
      </c>
      <c r="K153" s="41">
        <f t="shared" si="74"/>
        <v>0</v>
      </c>
      <c r="L153" s="36">
        <v>0</v>
      </c>
      <c r="M153" s="42">
        <v>0</v>
      </c>
      <c r="N153" s="41">
        <f t="shared" si="75"/>
        <v>0</v>
      </c>
    </row>
    <row r="154" spans="1:14" s="76" customFormat="1" ht="14.4">
      <c r="A154" s="34"/>
      <c r="B154" s="35" t="s">
        <v>6</v>
      </c>
      <c r="C154" s="36">
        <v>0</v>
      </c>
      <c r="D154" s="61">
        <v>0</v>
      </c>
      <c r="E154" s="38">
        <f t="shared" si="72"/>
        <v>0</v>
      </c>
      <c r="F154" s="36">
        <v>0</v>
      </c>
      <c r="G154" s="51">
        <v>0</v>
      </c>
      <c r="H154" s="38">
        <f t="shared" si="73"/>
        <v>0</v>
      </c>
      <c r="I154" s="36">
        <v>0</v>
      </c>
      <c r="J154" s="62">
        <v>0</v>
      </c>
      <c r="K154" s="41">
        <f t="shared" si="74"/>
        <v>0</v>
      </c>
      <c r="L154" s="36">
        <v>0</v>
      </c>
      <c r="M154" s="52">
        <v>0</v>
      </c>
      <c r="N154" s="41">
        <f t="shared" si="75"/>
        <v>0</v>
      </c>
    </row>
    <row r="155" spans="1:14" s="76" customFormat="1" ht="14.4">
      <c r="A155" s="34"/>
      <c r="B155" s="35" t="s">
        <v>25</v>
      </c>
      <c r="C155" s="36">
        <v>0</v>
      </c>
      <c r="D155" s="61">
        <v>0</v>
      </c>
      <c r="E155" s="38">
        <f t="shared" si="72"/>
        <v>0</v>
      </c>
      <c r="F155" s="36">
        <v>0</v>
      </c>
      <c r="G155" s="39">
        <v>0</v>
      </c>
      <c r="H155" s="38">
        <f t="shared" si="73"/>
        <v>0</v>
      </c>
      <c r="I155" s="36">
        <v>0</v>
      </c>
      <c r="J155" s="62">
        <v>0</v>
      </c>
      <c r="K155" s="41">
        <f t="shared" si="74"/>
        <v>0</v>
      </c>
      <c r="L155" s="36">
        <v>0</v>
      </c>
      <c r="M155" s="42">
        <v>0</v>
      </c>
      <c r="N155" s="41">
        <f t="shared" si="75"/>
        <v>0</v>
      </c>
    </row>
    <row r="156" spans="1:14" s="77" customFormat="1">
      <c r="A156" s="30"/>
      <c r="B156" s="43"/>
      <c r="C156" s="44">
        <f>C151+C152+C153+C154+C155</f>
        <v>15.489999999999998</v>
      </c>
      <c r="D156" s="45">
        <f>D151+D152+D153+D154+D155</f>
        <v>15.485242499999998</v>
      </c>
      <c r="E156" s="46">
        <f t="shared" si="72"/>
        <v>4.7575000000001921E-3</v>
      </c>
      <c r="F156" s="44">
        <f>F151+F152+F153+F154+F155</f>
        <v>3.35</v>
      </c>
      <c r="G156" s="45">
        <f>G151+G152+G153+G154+G155</f>
        <v>3.9209196999999998</v>
      </c>
      <c r="H156" s="46">
        <f t="shared" si="73"/>
        <v>-0.5709196999999997</v>
      </c>
      <c r="I156" s="44">
        <f>I151+I152+I153+I154+I155</f>
        <v>7321</v>
      </c>
      <c r="J156" s="47">
        <f>J151+J152+J153+J154+J155</f>
        <v>7321</v>
      </c>
      <c r="K156" s="48">
        <f t="shared" si="74"/>
        <v>0</v>
      </c>
      <c r="L156" s="44">
        <f>L151+L152+L153+L154+L155</f>
        <v>1635</v>
      </c>
      <c r="M156" s="47">
        <f>M151+M152+M153+M154+M155</f>
        <v>1622</v>
      </c>
      <c r="N156" s="48">
        <f t="shared" si="75"/>
        <v>13</v>
      </c>
    </row>
    <row r="157" spans="1:14" s="76" customFormat="1" ht="14.4">
      <c r="A157" s="34"/>
      <c r="B157" s="35"/>
      <c r="C157" s="36"/>
      <c r="D157" s="61"/>
      <c r="E157" s="74"/>
      <c r="F157" s="36"/>
      <c r="G157" s="39"/>
      <c r="H157" s="74"/>
      <c r="I157" s="36"/>
      <c r="J157" s="62"/>
      <c r="K157" s="75"/>
      <c r="L157" s="36"/>
      <c r="M157" s="42"/>
      <c r="N157" s="75"/>
    </row>
    <row r="158" spans="1:14" s="77" customFormat="1">
      <c r="A158" s="79">
        <v>20</v>
      </c>
      <c r="B158" s="31" t="s">
        <v>7</v>
      </c>
      <c r="C158" s="36"/>
      <c r="D158" s="32"/>
      <c r="E158" s="49"/>
      <c r="F158" s="36"/>
      <c r="G158" s="32"/>
      <c r="H158" s="49"/>
      <c r="I158" s="36"/>
      <c r="J158" s="32"/>
      <c r="K158" s="50"/>
      <c r="L158" s="36"/>
      <c r="M158" s="32"/>
      <c r="N158" s="50"/>
    </row>
    <row r="159" spans="1:14" s="76" customFormat="1" ht="14.4">
      <c r="A159" s="80"/>
      <c r="B159" s="35" t="s">
        <v>3</v>
      </c>
      <c r="C159" s="36">
        <v>345.32</v>
      </c>
      <c r="D159" s="37">
        <v>345.32051944199992</v>
      </c>
      <c r="E159" s="38">
        <f>C159-D159</f>
        <v>-5.1944199992703943E-4</v>
      </c>
      <c r="F159" s="36">
        <v>405.49</v>
      </c>
      <c r="G159" s="39">
        <v>405.49003768999978</v>
      </c>
      <c r="H159" s="38">
        <f>F159-G159</f>
        <v>-3.7689999771828298E-5</v>
      </c>
      <c r="I159" s="36">
        <v>15427</v>
      </c>
      <c r="J159" s="40">
        <v>15427</v>
      </c>
      <c r="K159" s="41">
        <f>I159-J159</f>
        <v>0</v>
      </c>
      <c r="L159" s="36">
        <v>13048</v>
      </c>
      <c r="M159" s="42">
        <v>13048</v>
      </c>
      <c r="N159" s="41">
        <f>L159-M159</f>
        <v>0</v>
      </c>
    </row>
    <row r="160" spans="1:14" s="76" customFormat="1" ht="14.4">
      <c r="A160" s="80"/>
      <c r="B160" s="35" t="s">
        <v>4</v>
      </c>
      <c r="C160" s="36">
        <v>2914.3</v>
      </c>
      <c r="D160" s="37">
        <v>2914.3009764762996</v>
      </c>
      <c r="E160" s="38">
        <f t="shared" ref="E160:E164" si="76">C160-D160</f>
        <v>-9.7647629945640801E-4</v>
      </c>
      <c r="F160" s="36">
        <v>4268.45</v>
      </c>
      <c r="G160" s="39">
        <v>4268.4488657079955</v>
      </c>
      <c r="H160" s="38">
        <f t="shared" ref="H160:H164" si="77">F160-G160</f>
        <v>1.1342920042807236E-3</v>
      </c>
      <c r="I160" s="36">
        <v>700587</v>
      </c>
      <c r="J160" s="40">
        <v>700587</v>
      </c>
      <c r="K160" s="41">
        <f t="shared" ref="K160:K164" si="78">I160-J160</f>
        <v>0</v>
      </c>
      <c r="L160" s="36">
        <v>801622</v>
      </c>
      <c r="M160" s="42">
        <v>801622</v>
      </c>
      <c r="N160" s="41">
        <f t="shared" ref="N160:N164" si="79">L160-M160</f>
        <v>0</v>
      </c>
    </row>
    <row r="161" spans="1:14" s="76" customFormat="1" ht="14.4">
      <c r="A161" s="80"/>
      <c r="B161" s="35" t="s">
        <v>5</v>
      </c>
      <c r="C161" s="36">
        <v>2551.42</v>
      </c>
      <c r="D161" s="37">
        <v>2551.4182310599999</v>
      </c>
      <c r="E161" s="38">
        <f t="shared" si="76"/>
        <v>1.7689400001472677E-3</v>
      </c>
      <c r="F161" s="36">
        <v>983.69</v>
      </c>
      <c r="G161" s="39">
        <v>983.68971058299996</v>
      </c>
      <c r="H161" s="38">
        <f t="shared" si="77"/>
        <v>2.894170000899976E-4</v>
      </c>
      <c r="I161" s="36">
        <v>43</v>
      </c>
      <c r="J161" s="40">
        <v>43</v>
      </c>
      <c r="K161" s="41">
        <f t="shared" si="78"/>
        <v>0</v>
      </c>
      <c r="L161" s="36">
        <v>72</v>
      </c>
      <c r="M161" s="42">
        <v>72</v>
      </c>
      <c r="N161" s="41">
        <f t="shared" si="79"/>
        <v>0</v>
      </c>
    </row>
    <row r="162" spans="1:14" s="76" customFormat="1" ht="14.4">
      <c r="A162" s="80"/>
      <c r="B162" s="35" t="s">
        <v>6</v>
      </c>
      <c r="C162" s="36">
        <v>112.05</v>
      </c>
      <c r="D162" s="37">
        <v>162.10198360700008</v>
      </c>
      <c r="E162" s="38">
        <f t="shared" si="76"/>
        <v>-50.051983607000082</v>
      </c>
      <c r="F162" s="36">
        <v>129.05000000000001</v>
      </c>
      <c r="G162" s="39">
        <v>129.05113867899991</v>
      </c>
      <c r="H162" s="38">
        <f t="shared" si="77"/>
        <v>-1.1386789998937275E-3</v>
      </c>
      <c r="I162" s="36">
        <v>2</v>
      </c>
      <c r="J162" s="40">
        <v>362</v>
      </c>
      <c r="K162" s="41">
        <f t="shared" si="78"/>
        <v>-360</v>
      </c>
      <c r="L162" s="36">
        <v>10</v>
      </c>
      <c r="M162" s="42">
        <v>10</v>
      </c>
      <c r="N162" s="41">
        <f t="shared" si="79"/>
        <v>0</v>
      </c>
    </row>
    <row r="163" spans="1:14" s="76" customFormat="1" ht="14.4">
      <c r="A163" s="80"/>
      <c r="B163" s="35" t="s">
        <v>25</v>
      </c>
      <c r="C163" s="36">
        <v>54.06</v>
      </c>
      <c r="D163" s="37">
        <v>0</v>
      </c>
      <c r="E163" s="38">
        <f t="shared" si="76"/>
        <v>54.06</v>
      </c>
      <c r="F163" s="36">
        <v>131.24</v>
      </c>
      <c r="G163" s="39">
        <v>131.23660943699988</v>
      </c>
      <c r="H163" s="38">
        <f t="shared" si="77"/>
        <v>3.3905630001243026E-3</v>
      </c>
      <c r="I163" s="36">
        <v>360</v>
      </c>
      <c r="J163" s="40">
        <v>0</v>
      </c>
      <c r="K163" s="41">
        <f t="shared" si="78"/>
        <v>360</v>
      </c>
      <c r="L163" s="36">
        <v>766</v>
      </c>
      <c r="M163" s="42">
        <v>766</v>
      </c>
      <c r="N163" s="41">
        <f t="shared" si="79"/>
        <v>0</v>
      </c>
    </row>
    <row r="164" spans="1:14" s="77" customFormat="1">
      <c r="A164" s="79"/>
      <c r="B164" s="43"/>
      <c r="C164" s="44">
        <f>C159+C160+C161+C162+C163</f>
        <v>5977.1500000000015</v>
      </c>
      <c r="D164" s="45">
        <f>D159+D160+D161+D162+D163</f>
        <v>5973.1417105852988</v>
      </c>
      <c r="E164" s="46">
        <f t="shared" si="76"/>
        <v>4.0082894147026309</v>
      </c>
      <c r="F164" s="44">
        <f>F159+F160+F161+F162+F163</f>
        <v>5917.9199999999992</v>
      </c>
      <c r="G164" s="45">
        <f>G159+G160+G161+G162+G163</f>
        <v>5917.9163620969948</v>
      </c>
      <c r="H164" s="46">
        <f t="shared" si="77"/>
        <v>3.637903004346299E-3</v>
      </c>
      <c r="I164" s="44">
        <f>I159+I160+I161+I162+I163</f>
        <v>716419</v>
      </c>
      <c r="J164" s="47">
        <f>J159+J160+J161+J162+J163</f>
        <v>716419</v>
      </c>
      <c r="K164" s="48">
        <f t="shared" si="78"/>
        <v>0</v>
      </c>
      <c r="L164" s="44">
        <f>L159+L160+L161+L162+L163</f>
        <v>815518</v>
      </c>
      <c r="M164" s="47">
        <f>M159+M160+M161+M162+M163</f>
        <v>815518</v>
      </c>
      <c r="N164" s="48">
        <f t="shared" si="79"/>
        <v>0</v>
      </c>
    </row>
    <row r="165" spans="1:14" s="76" customFormat="1" ht="14.4">
      <c r="A165" s="80"/>
      <c r="B165" s="35"/>
      <c r="C165" s="36"/>
      <c r="D165" s="37"/>
      <c r="E165" s="38"/>
      <c r="F165" s="36"/>
      <c r="G165" s="39"/>
      <c r="H165" s="38"/>
      <c r="I165" s="36"/>
      <c r="J165" s="40"/>
      <c r="K165" s="41"/>
      <c r="L165" s="36"/>
      <c r="M165" s="42"/>
      <c r="N165" s="41"/>
    </row>
    <row r="166" spans="1:14" s="77" customFormat="1">
      <c r="A166" s="79">
        <v>21</v>
      </c>
      <c r="B166" s="31" t="s">
        <v>13</v>
      </c>
      <c r="C166" s="36"/>
      <c r="D166" s="32"/>
      <c r="E166" s="49"/>
      <c r="F166" s="36"/>
      <c r="G166" s="32"/>
      <c r="H166" s="49"/>
      <c r="I166" s="36"/>
      <c r="J166" s="32"/>
      <c r="K166" s="50"/>
      <c r="L166" s="36"/>
      <c r="M166" s="32"/>
      <c r="N166" s="50"/>
    </row>
    <row r="167" spans="1:14" s="76" customFormat="1" ht="14.4">
      <c r="A167" s="80"/>
      <c r="B167" s="35" t="s">
        <v>3</v>
      </c>
      <c r="C167" s="36">
        <v>30.23</v>
      </c>
      <c r="D167" s="37">
        <v>30.234900000000003</v>
      </c>
      <c r="E167" s="38">
        <f>C167-D167</f>
        <v>-4.900000000002791E-3</v>
      </c>
      <c r="F167" s="36">
        <v>26.57</v>
      </c>
      <c r="G167" s="39">
        <v>26.567700000000006</v>
      </c>
      <c r="H167" s="38">
        <f>F167-G167</f>
        <v>2.2999999999946397E-3</v>
      </c>
      <c r="I167" s="36">
        <v>2119</v>
      </c>
      <c r="J167" s="40">
        <v>2119</v>
      </c>
      <c r="K167" s="41">
        <f>I167-J167</f>
        <v>0</v>
      </c>
      <c r="L167" s="36">
        <v>1515</v>
      </c>
      <c r="M167" s="42">
        <v>1515</v>
      </c>
      <c r="N167" s="41">
        <f>L167-M167</f>
        <v>0</v>
      </c>
    </row>
    <row r="168" spans="1:14" s="76" customFormat="1" ht="14.4">
      <c r="A168" s="80"/>
      <c r="B168" s="35" t="s">
        <v>4</v>
      </c>
      <c r="C168" s="36">
        <v>207.52</v>
      </c>
      <c r="D168" s="37">
        <v>207.5188</v>
      </c>
      <c r="E168" s="38">
        <f t="shared" ref="E168:E172" si="80">C168-D168</f>
        <v>1.2000000000114142E-3</v>
      </c>
      <c r="F168" s="36">
        <v>231.45</v>
      </c>
      <c r="G168" s="39">
        <v>231.44840000000005</v>
      </c>
      <c r="H168" s="38">
        <f t="shared" ref="H168:H172" si="81">F168-G168</f>
        <v>1.5999999999394277E-3</v>
      </c>
      <c r="I168" s="36">
        <v>113158</v>
      </c>
      <c r="J168" s="40">
        <v>113158</v>
      </c>
      <c r="K168" s="41">
        <f t="shared" ref="K168:K172" si="82">I168-J168</f>
        <v>0</v>
      </c>
      <c r="L168" s="36">
        <v>131001</v>
      </c>
      <c r="M168" s="42">
        <v>131001</v>
      </c>
      <c r="N168" s="41">
        <f t="shared" ref="N168:N172" si="83">L168-M168</f>
        <v>0</v>
      </c>
    </row>
    <row r="169" spans="1:14" s="76" customFormat="1" ht="14.25" customHeight="1">
      <c r="A169" s="80"/>
      <c r="B169" s="35" t="s">
        <v>5</v>
      </c>
      <c r="C169" s="36">
        <v>123.66</v>
      </c>
      <c r="D169" s="37">
        <v>123.65800638106805</v>
      </c>
      <c r="E169" s="38">
        <f t="shared" si="80"/>
        <v>1.9936189319480491E-3</v>
      </c>
      <c r="F169" s="36">
        <v>158.91999999999999</v>
      </c>
      <c r="G169" s="39">
        <v>158.91820137725421</v>
      </c>
      <c r="H169" s="38">
        <f t="shared" si="81"/>
        <v>1.798622745781131E-3</v>
      </c>
      <c r="I169" s="36">
        <v>5</v>
      </c>
      <c r="J169" s="40">
        <v>5</v>
      </c>
      <c r="K169" s="41">
        <f t="shared" si="82"/>
        <v>0</v>
      </c>
      <c r="L169" s="36">
        <v>9</v>
      </c>
      <c r="M169" s="42">
        <v>9</v>
      </c>
      <c r="N169" s="41">
        <f t="shared" si="83"/>
        <v>0</v>
      </c>
    </row>
    <row r="170" spans="1:14" s="66" customFormat="1" ht="14.4">
      <c r="A170" s="80"/>
      <c r="B170" s="35" t="s">
        <v>6</v>
      </c>
      <c r="C170" s="36">
        <v>0</v>
      </c>
      <c r="D170" s="37">
        <v>74.981241828066061</v>
      </c>
      <c r="E170" s="38">
        <f t="shared" si="80"/>
        <v>-74.981241828066061</v>
      </c>
      <c r="F170" s="36">
        <v>0</v>
      </c>
      <c r="G170" s="39">
        <v>0</v>
      </c>
      <c r="H170" s="38">
        <f t="shared" si="81"/>
        <v>0</v>
      </c>
      <c r="I170" s="36">
        <v>0</v>
      </c>
      <c r="J170" s="40">
        <v>100</v>
      </c>
      <c r="K170" s="41">
        <f t="shared" si="82"/>
        <v>-100</v>
      </c>
      <c r="L170" s="36">
        <v>0</v>
      </c>
      <c r="M170" s="42">
        <v>0</v>
      </c>
      <c r="N170" s="41">
        <f t="shared" si="83"/>
        <v>0</v>
      </c>
    </row>
    <row r="171" spans="1:14" s="66" customFormat="1" ht="14.4">
      <c r="A171" s="80"/>
      <c r="B171" s="35" t="s">
        <v>25</v>
      </c>
      <c r="C171" s="36">
        <v>74.98</v>
      </c>
      <c r="D171" s="37">
        <v>0</v>
      </c>
      <c r="E171" s="38">
        <f t="shared" si="80"/>
        <v>74.98</v>
      </c>
      <c r="F171" s="36">
        <v>48.62</v>
      </c>
      <c r="G171" s="39">
        <v>48.622910183138401</v>
      </c>
      <c r="H171" s="38">
        <f t="shared" si="81"/>
        <v>-2.9101831384039656E-3</v>
      </c>
      <c r="I171" s="36">
        <v>100</v>
      </c>
      <c r="J171" s="40">
        <v>0</v>
      </c>
      <c r="K171" s="41">
        <f t="shared" si="82"/>
        <v>100</v>
      </c>
      <c r="L171" s="36">
        <v>97</v>
      </c>
      <c r="M171" s="42">
        <v>97</v>
      </c>
      <c r="N171" s="41">
        <f t="shared" si="83"/>
        <v>0</v>
      </c>
    </row>
    <row r="172" spans="1:14" s="63" customFormat="1">
      <c r="A172" s="79"/>
      <c r="B172" s="43"/>
      <c r="C172" s="44">
        <f>C167+C168+C169+C170+C171</f>
        <v>436.39</v>
      </c>
      <c r="D172" s="45">
        <f>D167+D168+D169+D170+D171</f>
        <v>436.39294820913409</v>
      </c>
      <c r="E172" s="46">
        <f t="shared" si="80"/>
        <v>-2.9482091341037631E-3</v>
      </c>
      <c r="F172" s="44">
        <f>F167+F168+F169+F170+F171</f>
        <v>465.55999999999995</v>
      </c>
      <c r="G172" s="45">
        <f>G167+G168+G169+G170+G171</f>
        <v>465.55721156039266</v>
      </c>
      <c r="H172" s="46">
        <f t="shared" si="81"/>
        <v>2.7884396072863638E-3</v>
      </c>
      <c r="I172" s="44">
        <f>I167+I168+I169+I170+I171</f>
        <v>115382</v>
      </c>
      <c r="J172" s="47">
        <f>J167+J168+J169+J170+J171</f>
        <v>115382</v>
      </c>
      <c r="K172" s="48">
        <f t="shared" si="82"/>
        <v>0</v>
      </c>
      <c r="L172" s="44">
        <f>L167+L168+L169+L170+L171</f>
        <v>132622</v>
      </c>
      <c r="M172" s="47">
        <f>M167+M168+M169+M170+M171</f>
        <v>132622</v>
      </c>
      <c r="N172" s="48">
        <f t="shared" si="83"/>
        <v>0</v>
      </c>
    </row>
    <row r="173" spans="1:14" s="66" customFormat="1" ht="14.4">
      <c r="A173" s="80"/>
      <c r="B173" s="35"/>
      <c r="C173" s="36"/>
      <c r="D173" s="37"/>
      <c r="E173" s="38"/>
      <c r="F173" s="36"/>
      <c r="G173" s="39"/>
      <c r="H173" s="38"/>
      <c r="I173" s="36"/>
      <c r="J173" s="40"/>
      <c r="K173" s="41"/>
      <c r="L173" s="36"/>
      <c r="M173" s="42"/>
      <c r="N173" s="41"/>
    </row>
    <row r="174" spans="1:14" s="63" customFormat="1">
      <c r="A174" s="79">
        <v>22</v>
      </c>
      <c r="B174" s="31" t="s">
        <v>41</v>
      </c>
      <c r="C174" s="36"/>
      <c r="D174" s="32"/>
      <c r="E174" s="49"/>
      <c r="F174" s="36"/>
      <c r="G174" s="32"/>
      <c r="H174" s="49"/>
      <c r="I174" s="36"/>
      <c r="J174" s="32"/>
      <c r="K174" s="50"/>
      <c r="L174" s="36"/>
      <c r="M174" s="32"/>
      <c r="N174" s="50"/>
    </row>
    <row r="175" spans="1:14" s="66" customFormat="1" ht="14.4">
      <c r="A175" s="80"/>
      <c r="B175" s="35" t="s">
        <v>3</v>
      </c>
      <c r="C175" s="36">
        <v>26.72</v>
      </c>
      <c r="D175" s="37">
        <v>26.723076822999996</v>
      </c>
      <c r="E175" s="38">
        <f>C175-D175</f>
        <v>-3.0768229999971197E-3</v>
      </c>
      <c r="F175" s="36">
        <v>51.61</v>
      </c>
      <c r="G175" s="39">
        <v>51.605756590000013</v>
      </c>
      <c r="H175" s="38">
        <f>F175-G175</f>
        <v>4.2434099999866248E-3</v>
      </c>
      <c r="I175" s="36">
        <v>837</v>
      </c>
      <c r="J175" s="40">
        <v>837</v>
      </c>
      <c r="K175" s="41">
        <f>I175-J175</f>
        <v>0</v>
      </c>
      <c r="L175" s="36">
        <v>1330</v>
      </c>
      <c r="M175" s="42">
        <v>1330</v>
      </c>
      <c r="N175" s="41">
        <f>L175-M175</f>
        <v>0</v>
      </c>
    </row>
    <row r="176" spans="1:14" s="66" customFormat="1" ht="14.4">
      <c r="A176" s="80"/>
      <c r="B176" s="35" t="s">
        <v>4</v>
      </c>
      <c r="C176" s="36">
        <v>251.89</v>
      </c>
      <c r="D176" s="37">
        <v>251.88701532199997</v>
      </c>
      <c r="E176" s="38">
        <f t="shared" ref="E176:E180" si="84">C176-D176</f>
        <v>2.9846780000184481E-3</v>
      </c>
      <c r="F176" s="36">
        <v>302.13</v>
      </c>
      <c r="G176" s="51">
        <v>302.12530738299995</v>
      </c>
      <c r="H176" s="38">
        <f t="shared" ref="H176:H180" si="85">F176-G176</f>
        <v>4.6926170000460843E-3</v>
      </c>
      <c r="I176" s="36">
        <v>58896</v>
      </c>
      <c r="J176" s="40">
        <v>58896</v>
      </c>
      <c r="K176" s="41">
        <f t="shared" ref="K176:K180" si="86">I176-J176</f>
        <v>0</v>
      </c>
      <c r="L176" s="36">
        <v>66416</v>
      </c>
      <c r="M176" s="52">
        <v>66416</v>
      </c>
      <c r="N176" s="41">
        <f t="shared" ref="N176:N180" si="87">L176-M176</f>
        <v>0</v>
      </c>
    </row>
    <row r="177" spans="1:14" ht="14.4">
      <c r="A177" s="80"/>
      <c r="B177" s="35" t="s">
        <v>5</v>
      </c>
      <c r="C177" s="36">
        <v>13.39</v>
      </c>
      <c r="D177" s="37">
        <v>13.390915575000003</v>
      </c>
      <c r="E177" s="38">
        <f t="shared" si="84"/>
        <v>-9.1557500000227776E-4</v>
      </c>
      <c r="F177" s="36">
        <v>17.649999999999999</v>
      </c>
      <c r="G177" s="39">
        <v>17.652885600000001</v>
      </c>
      <c r="H177" s="38">
        <f t="shared" si="85"/>
        <v>-2.8856000000025972E-3</v>
      </c>
      <c r="I177" s="36">
        <v>1</v>
      </c>
      <c r="J177" s="40">
        <v>1</v>
      </c>
      <c r="K177" s="41">
        <f t="shared" si="86"/>
        <v>0</v>
      </c>
      <c r="L177" s="36">
        <v>0</v>
      </c>
      <c r="M177" s="42">
        <v>0</v>
      </c>
      <c r="N177" s="41">
        <f t="shared" si="87"/>
        <v>0</v>
      </c>
    </row>
    <row r="178" spans="1:14" ht="14.4">
      <c r="A178" s="80"/>
      <c r="B178" s="35" t="s">
        <v>6</v>
      </c>
      <c r="C178" s="36">
        <v>2.33</v>
      </c>
      <c r="D178" s="37">
        <v>7.2879493210005037</v>
      </c>
      <c r="E178" s="38">
        <f t="shared" si="84"/>
        <v>-4.9579493210005037</v>
      </c>
      <c r="F178" s="36">
        <v>0.92</v>
      </c>
      <c r="G178" s="39">
        <v>0.92258253200000018</v>
      </c>
      <c r="H178" s="38">
        <f t="shared" si="85"/>
        <v>-2.5825320000001373E-3</v>
      </c>
      <c r="I178" s="36">
        <v>0</v>
      </c>
      <c r="J178" s="40">
        <v>7</v>
      </c>
      <c r="K178" s="41">
        <f t="shared" si="86"/>
        <v>-7</v>
      </c>
      <c r="L178" s="36">
        <v>0</v>
      </c>
      <c r="M178" s="42">
        <v>0</v>
      </c>
      <c r="N178" s="41">
        <f t="shared" si="87"/>
        <v>0</v>
      </c>
    </row>
    <row r="179" spans="1:14" ht="14.4">
      <c r="A179" s="80"/>
      <c r="B179" s="35" t="s">
        <v>25</v>
      </c>
      <c r="C179" s="36">
        <v>4.96</v>
      </c>
      <c r="D179" s="37">
        <v>0</v>
      </c>
      <c r="E179" s="38">
        <f t="shared" si="84"/>
        <v>4.96</v>
      </c>
      <c r="F179" s="36">
        <v>9.9700000000000006</v>
      </c>
      <c r="G179" s="39">
        <v>9.9679008840001178</v>
      </c>
      <c r="H179" s="38">
        <f t="shared" si="85"/>
        <v>2.0991159998828834E-3</v>
      </c>
      <c r="I179" s="36">
        <v>7</v>
      </c>
      <c r="J179" s="40">
        <v>0</v>
      </c>
      <c r="K179" s="41">
        <f t="shared" si="86"/>
        <v>7</v>
      </c>
      <c r="L179" s="36">
        <v>7</v>
      </c>
      <c r="M179" s="42">
        <v>7</v>
      </c>
      <c r="N179" s="41">
        <f t="shared" si="87"/>
        <v>0</v>
      </c>
    </row>
    <row r="180" spans="1:14" s="29" customFormat="1">
      <c r="A180" s="79"/>
      <c r="B180" s="43"/>
      <c r="C180" s="44">
        <f>C175+C176+C177+C178+C179</f>
        <v>299.28999999999996</v>
      </c>
      <c r="D180" s="45">
        <f>D175+D176+D177+D178+D179</f>
        <v>299.28895704100046</v>
      </c>
      <c r="E180" s="46">
        <f t="shared" si="84"/>
        <v>1.0429589995055721E-3</v>
      </c>
      <c r="F180" s="44">
        <f>F175+F176+F177+F178+F179</f>
        <v>382.28000000000003</v>
      </c>
      <c r="G180" s="45">
        <f>G175+G176+G177+G178+G179</f>
        <v>382.27443298900005</v>
      </c>
      <c r="H180" s="46">
        <f t="shared" si="85"/>
        <v>5.567010999982358E-3</v>
      </c>
      <c r="I180" s="44">
        <f>I175+I176+I177+I178+I179</f>
        <v>59741</v>
      </c>
      <c r="J180" s="47">
        <f>J175+J176+J177+J178+J179</f>
        <v>59741</v>
      </c>
      <c r="K180" s="48">
        <f t="shared" si="86"/>
        <v>0</v>
      </c>
      <c r="L180" s="44">
        <f>L175+L176+L177+L178+L179</f>
        <v>67753</v>
      </c>
      <c r="M180" s="47">
        <f>M175+M176+M177+M178+M179</f>
        <v>67753</v>
      </c>
      <c r="N180" s="48">
        <f t="shared" si="87"/>
        <v>0</v>
      </c>
    </row>
    <row r="181" spans="1:14" ht="14.4">
      <c r="A181" s="80"/>
      <c r="B181" s="35"/>
      <c r="C181" s="36"/>
      <c r="D181" s="37"/>
      <c r="E181" s="38"/>
      <c r="F181" s="36"/>
      <c r="G181" s="39"/>
      <c r="H181" s="38"/>
      <c r="I181" s="36"/>
      <c r="J181" s="40"/>
      <c r="K181" s="41"/>
      <c r="L181" s="36"/>
      <c r="M181" s="42"/>
      <c r="N181" s="41"/>
    </row>
    <row r="182" spans="1:14" s="29" customFormat="1">
      <c r="A182" s="79">
        <v>23</v>
      </c>
      <c r="B182" s="31" t="s">
        <v>42</v>
      </c>
      <c r="C182" s="36"/>
      <c r="D182" s="32"/>
      <c r="E182" s="49"/>
      <c r="F182" s="36"/>
      <c r="G182" s="32"/>
      <c r="H182" s="49"/>
      <c r="I182" s="36"/>
      <c r="J182" s="32"/>
      <c r="K182" s="50"/>
      <c r="L182" s="36"/>
      <c r="M182" s="32"/>
      <c r="N182" s="50"/>
    </row>
    <row r="183" spans="1:14" ht="15" customHeight="1">
      <c r="A183" s="80"/>
      <c r="B183" s="35" t="s">
        <v>3</v>
      </c>
      <c r="C183" s="36">
        <v>2.6</v>
      </c>
      <c r="D183" s="37">
        <v>2.6010642000000002</v>
      </c>
      <c r="E183" s="38">
        <f>C183-D183</f>
        <v>-1.0642000000000706E-3</v>
      </c>
      <c r="F183" s="36">
        <v>2.52</v>
      </c>
      <c r="G183" s="39">
        <v>2.5243091999999998</v>
      </c>
      <c r="H183" s="38">
        <f>F183-G183</f>
        <v>-4.309199999999791E-3</v>
      </c>
      <c r="I183" s="36">
        <v>86</v>
      </c>
      <c r="J183" s="40">
        <v>86</v>
      </c>
      <c r="K183" s="41">
        <f>I183-J183</f>
        <v>0</v>
      </c>
      <c r="L183" s="36">
        <v>84</v>
      </c>
      <c r="M183" s="42">
        <v>84</v>
      </c>
      <c r="N183" s="41">
        <f>L183-M183</f>
        <v>0</v>
      </c>
    </row>
    <row r="184" spans="1:14" s="66" customFormat="1" ht="14.4">
      <c r="A184" s="80"/>
      <c r="B184" s="35" t="s">
        <v>4</v>
      </c>
      <c r="C184" s="36">
        <v>459.37</v>
      </c>
      <c r="D184" s="37">
        <v>459.37112795116957</v>
      </c>
      <c r="E184" s="38">
        <f t="shared" ref="E184:E188" si="88">C184-D184</f>
        <v>-1.127951169564767E-3</v>
      </c>
      <c r="F184" s="36">
        <v>663.83</v>
      </c>
      <c r="G184" s="39">
        <v>663.83247687499988</v>
      </c>
      <c r="H184" s="38">
        <f t="shared" ref="H184:H188" si="89">F184-G184</f>
        <v>-2.4768749998429485E-3</v>
      </c>
      <c r="I184" s="36">
        <v>86636</v>
      </c>
      <c r="J184" s="40">
        <v>86636</v>
      </c>
      <c r="K184" s="41">
        <f t="shared" ref="K184:K188" si="90">I184-J184</f>
        <v>0</v>
      </c>
      <c r="L184" s="36">
        <v>103772</v>
      </c>
      <c r="M184" s="42">
        <v>103772</v>
      </c>
      <c r="N184" s="41">
        <f t="shared" ref="N184:N188" si="91">L184-M184</f>
        <v>0</v>
      </c>
    </row>
    <row r="185" spans="1:14" s="66" customFormat="1" ht="14.4">
      <c r="A185" s="80"/>
      <c r="B185" s="35" t="s">
        <v>5</v>
      </c>
      <c r="C185" s="36">
        <v>0.12</v>
      </c>
      <c r="D185" s="37">
        <v>0.11702687299999996</v>
      </c>
      <c r="E185" s="38">
        <f t="shared" si="88"/>
        <v>2.9731270000000337E-3</v>
      </c>
      <c r="F185" s="36">
        <v>0</v>
      </c>
      <c r="G185" s="39">
        <v>1.4611259999999992E-3</v>
      </c>
      <c r="H185" s="38">
        <f t="shared" si="89"/>
        <v>-1.4611259999999992E-3</v>
      </c>
      <c r="I185" s="36">
        <v>0</v>
      </c>
      <c r="J185" s="40">
        <v>0</v>
      </c>
      <c r="K185" s="41">
        <f t="shared" si="90"/>
        <v>0</v>
      </c>
      <c r="L185" s="36">
        <v>0</v>
      </c>
      <c r="M185" s="42">
        <v>0</v>
      </c>
      <c r="N185" s="41">
        <f t="shared" si="91"/>
        <v>0</v>
      </c>
    </row>
    <row r="186" spans="1:14" s="66" customFormat="1" ht="14.4">
      <c r="A186" s="80"/>
      <c r="B186" s="35" t="s">
        <v>6</v>
      </c>
      <c r="C186" s="36">
        <v>44.28</v>
      </c>
      <c r="D186" s="37">
        <v>45.898050184000006</v>
      </c>
      <c r="E186" s="38">
        <f t="shared" si="88"/>
        <v>-1.6180501840000048</v>
      </c>
      <c r="F186" s="36">
        <v>60.8</v>
      </c>
      <c r="G186" s="51">
        <v>60.803352126</v>
      </c>
      <c r="H186" s="38">
        <f t="shared" si="89"/>
        <v>-3.3521260000028974E-3</v>
      </c>
      <c r="I186" s="36">
        <v>55</v>
      </c>
      <c r="J186" s="40">
        <v>70</v>
      </c>
      <c r="K186" s="41">
        <f t="shared" si="90"/>
        <v>-15</v>
      </c>
      <c r="L186" s="36">
        <v>54</v>
      </c>
      <c r="M186" s="52">
        <v>54</v>
      </c>
      <c r="N186" s="41">
        <f t="shared" si="91"/>
        <v>0</v>
      </c>
    </row>
    <row r="187" spans="1:14" s="66" customFormat="1" ht="14.4">
      <c r="A187" s="80"/>
      <c r="B187" s="35" t="s">
        <v>25</v>
      </c>
      <c r="C187" s="36">
        <v>1.62</v>
      </c>
      <c r="D187" s="37">
        <v>0</v>
      </c>
      <c r="E187" s="38">
        <f t="shared" si="88"/>
        <v>1.62</v>
      </c>
      <c r="F187" s="36">
        <v>0.31</v>
      </c>
      <c r="G187" s="39">
        <v>0.31474826900000002</v>
      </c>
      <c r="H187" s="38">
        <f t="shared" si="89"/>
        <v>-4.7482690000000272E-3</v>
      </c>
      <c r="I187" s="36">
        <v>15</v>
      </c>
      <c r="J187" s="40">
        <v>0</v>
      </c>
      <c r="K187" s="41">
        <f t="shared" si="90"/>
        <v>15</v>
      </c>
      <c r="L187" s="36">
        <v>7</v>
      </c>
      <c r="M187" s="42">
        <v>7</v>
      </c>
      <c r="N187" s="41">
        <f t="shared" si="91"/>
        <v>0</v>
      </c>
    </row>
    <row r="188" spans="1:14" s="63" customFormat="1">
      <c r="A188" s="79"/>
      <c r="B188" s="43"/>
      <c r="C188" s="44">
        <f>C183+C184+C185+C186+C187</f>
        <v>507.99</v>
      </c>
      <c r="D188" s="45">
        <f>D183+D184+D185+D186+D187</f>
        <v>507.98726920816955</v>
      </c>
      <c r="E188" s="46">
        <f t="shared" si="88"/>
        <v>2.7307918304586565E-3</v>
      </c>
      <c r="F188" s="44">
        <f>F183+F184+F185+F186+F187</f>
        <v>727.45999999999992</v>
      </c>
      <c r="G188" s="45">
        <f>G183+G184+G185+G186+G187</f>
        <v>727.47634759599987</v>
      </c>
      <c r="H188" s="46">
        <f t="shared" si="89"/>
        <v>-1.6347595999945952E-2</v>
      </c>
      <c r="I188" s="44">
        <f>I183+I184+I185+I186+I187</f>
        <v>86792</v>
      </c>
      <c r="J188" s="47">
        <f>J183+J184+J185+J186+J187</f>
        <v>86792</v>
      </c>
      <c r="K188" s="48">
        <f t="shared" si="90"/>
        <v>0</v>
      </c>
      <c r="L188" s="44">
        <f>L183+L184+L185+L186+L187</f>
        <v>103917</v>
      </c>
      <c r="M188" s="47">
        <f>M183+M184+M185+M186+M187</f>
        <v>103917</v>
      </c>
      <c r="N188" s="48">
        <f t="shared" si="91"/>
        <v>0</v>
      </c>
    </row>
    <row r="189" spans="1:14" s="66" customFormat="1" ht="14.4">
      <c r="A189" s="80"/>
      <c r="B189" s="35"/>
      <c r="C189" s="36"/>
      <c r="D189" s="37"/>
      <c r="E189" s="38"/>
      <c r="F189" s="36"/>
      <c r="G189" s="39"/>
      <c r="H189" s="38"/>
      <c r="I189" s="36"/>
      <c r="J189" s="40"/>
      <c r="K189" s="41"/>
      <c r="L189" s="36"/>
      <c r="M189" s="42"/>
      <c r="N189" s="41"/>
    </row>
    <row r="190" spans="1:14" s="63" customFormat="1">
      <c r="A190" s="43"/>
      <c r="B190" s="31" t="s">
        <v>10</v>
      </c>
      <c r="C190" s="36"/>
      <c r="D190" s="32"/>
      <c r="E190" s="49"/>
      <c r="F190" s="36"/>
      <c r="G190" s="32"/>
      <c r="H190" s="49"/>
      <c r="I190" s="36"/>
      <c r="J190" s="32"/>
      <c r="K190" s="50"/>
      <c r="L190" s="36"/>
      <c r="M190" s="32"/>
      <c r="N190" s="50"/>
    </row>
    <row r="191" spans="1:14" ht="14.4">
      <c r="A191" s="35"/>
      <c r="B191" s="35" t="s">
        <v>3</v>
      </c>
      <c r="C191" s="81">
        <f>C7+C15+C23+C31+C39+C47+C55+C63+C71+C79+C87+C95+C103+C111+C119+C127+C135+C143+C151+C159+C167+C175+C183</f>
        <v>2099.4699999999993</v>
      </c>
      <c r="D191" s="81">
        <f>D7+D15+D23+D31+D39+D47+D55+D63+D71+D79+D87+D95+D103+D111+D119+D127+D135+D143+D151+D159+D167+D175+D183</f>
        <v>2099.482296857911</v>
      </c>
      <c r="E191" s="38">
        <f>C191-D191</f>
        <v>-1.2296857911678671E-2</v>
      </c>
      <c r="F191" s="81">
        <f>F7+F15+F23+F31+F39+F47+F55+F63+F71+F79+F87+F95+F103+F111+F119+F127+F135+F143+F151+F159+F167+F175+F183</f>
        <v>2548.0100000000007</v>
      </c>
      <c r="G191" s="81">
        <f>G7+G15+G23+G31+G39+G47+G55+G63+G71+G79+G87+G95+G103+G111+G119+G127+G135+G143+G151+G159+G167+G175+G183</f>
        <v>2547.9452350367915</v>
      </c>
      <c r="H191" s="38">
        <f>F191-G191</f>
        <v>6.4764963209199777E-2</v>
      </c>
      <c r="I191" s="82">
        <f>I7+I15+I23+I31+I39+I47+I55+I63+I71+I79+I87+I95+I103+I111+I119+I127+I135+I143+I151+I159+I167+I175+I183</f>
        <v>218649</v>
      </c>
      <c r="J191" s="82">
        <f>J7+J15+J23+J31+J39+J47+J55+J63+J71+J79+J87+J95+J103+J111+J119+J127+J135+J143+J151+J159+J167+J175+J183</f>
        <v>218649</v>
      </c>
      <c r="K191" s="41">
        <f>I191-J191</f>
        <v>0</v>
      </c>
      <c r="L191" s="82">
        <f>L7+L15+L23+L31+L39+L47+L55+L63+L71+L79+L87+L95+L103+L111+L119+L127+L135+L143+L151+L159+L167+L175+L183</f>
        <v>111816</v>
      </c>
      <c r="M191" s="82">
        <f>M7+M15+M23+M31+M39+M47+M55+M63+M71+M79+M87+M95+M103+M111+M119+M127+M135+M143+M151+M159+M167+M175+M183</f>
        <v>111808</v>
      </c>
      <c r="N191" s="41">
        <f>L191-M191</f>
        <v>8</v>
      </c>
    </row>
    <row r="192" spans="1:14" ht="14.4">
      <c r="A192" s="35"/>
      <c r="B192" s="35" t="s">
        <v>4</v>
      </c>
      <c r="C192" s="81">
        <f t="shared" ref="C192:D192" si="92">C8+C16+C24+C32+C40+C48+C56+C64+C72+C80+C88+C96+C104+C112+C120+C128+C136+C144+C152+C160+C168+C176+C184</f>
        <v>14076.94</v>
      </c>
      <c r="D192" s="81">
        <f t="shared" si="92"/>
        <v>14076.921407537175</v>
      </c>
      <c r="E192" s="38">
        <f t="shared" ref="E192:E196" si="93">C192-D192</f>
        <v>1.8592462825836265E-2</v>
      </c>
      <c r="F192" s="81">
        <f t="shared" ref="F192:G192" si="94">F8+F16+F24+F32+F40+F48+F56+F64+F72+F80+F88+F96+F104+F112+F120+F128+F136+F144+F152+F160+F168+F176+F184</f>
        <v>19049.410000000003</v>
      </c>
      <c r="G192" s="81">
        <f t="shared" si="94"/>
        <v>19050.063776368137</v>
      </c>
      <c r="H192" s="38">
        <f t="shared" ref="H192:H196" si="95">F192-G192</f>
        <v>-0.65377636813354911</v>
      </c>
      <c r="I192" s="82">
        <f t="shared" ref="I192:J192" si="96">I8+I16+I24+I32+I40+I48+I56+I64+I72+I80+I88+I96+I104+I112+I120+I128+I136+I144+I152+I160+I168+I176+I184</f>
        <v>3161443</v>
      </c>
      <c r="J192" s="82">
        <f t="shared" si="96"/>
        <v>3161440</v>
      </c>
      <c r="K192" s="41">
        <f t="shared" ref="K192:K196" si="97">I192-J192</f>
        <v>3</v>
      </c>
      <c r="L192" s="82">
        <f t="shared" ref="L192:M192" si="98">L8+L16+L24+L32+L40+L48+L56+L64+L72+L80+L88+L96+L104+L112+L120+L128+L136+L144+L152+L160+L168+L176+L184</f>
        <v>3713563</v>
      </c>
      <c r="M192" s="82">
        <f t="shared" si="98"/>
        <v>3713558</v>
      </c>
      <c r="N192" s="41">
        <f t="shared" ref="N192:N196" si="99">L192-M192</f>
        <v>5</v>
      </c>
    </row>
    <row r="193" spans="1:14" ht="14.4">
      <c r="A193" s="35"/>
      <c r="B193" s="35" t="s">
        <v>5</v>
      </c>
      <c r="C193" s="81">
        <f t="shared" ref="C193:D193" si="100">C9+C17+C25+C33+C41+C49+C57+C65+C73+C81+C89+C97+C105+C113+C121+C129+C137+C145+C153+C161+C169+C177+C185</f>
        <v>8296.8700000000008</v>
      </c>
      <c r="D193" s="81">
        <f t="shared" si="100"/>
        <v>9080.3430562365211</v>
      </c>
      <c r="E193" s="38">
        <f t="shared" si="93"/>
        <v>-783.47305623652028</v>
      </c>
      <c r="F193" s="81">
        <f t="shared" ref="F193:G193" si="101">F9+F17+F25+F33+F41+F49+F57+F65+F73+F81+F89+F97+F105+F113+F121+F129+F137+F145+F153+F161+F169+F177+F185</f>
        <v>8793.6999999999989</v>
      </c>
      <c r="G193" s="81">
        <f t="shared" si="101"/>
        <v>8793.692373366428</v>
      </c>
      <c r="H193" s="38">
        <f t="shared" si="95"/>
        <v>7.6266335709078703E-3</v>
      </c>
      <c r="I193" s="82">
        <f t="shared" ref="I193:J193" si="102">I9+I17+I25+I33+I41+I49+I57+I65+I73+I81+I89+I97+I105+I113+I121+I129+I137+I145+I153+I161+I169+I177+I185</f>
        <v>394</v>
      </c>
      <c r="J193" s="82">
        <f t="shared" si="102"/>
        <v>1607</v>
      </c>
      <c r="K193" s="41">
        <f t="shared" si="97"/>
        <v>-1213</v>
      </c>
      <c r="L193" s="82">
        <f t="shared" ref="L193:M193" si="103">L9+L17+L25+L33+L41+L49+L57+L65+L73+L81+L89+L97+L105+L113+L121+L129+L137+L145+L153+L161+L169+L177+L185</f>
        <v>549</v>
      </c>
      <c r="M193" s="82">
        <f t="shared" si="103"/>
        <v>549</v>
      </c>
      <c r="N193" s="41">
        <f t="shared" si="99"/>
        <v>0</v>
      </c>
    </row>
    <row r="194" spans="1:14" ht="14.4">
      <c r="A194" s="35"/>
      <c r="B194" s="35" t="s">
        <v>6</v>
      </c>
      <c r="C194" s="81">
        <f t="shared" ref="C194:D194" si="104">C10+C18+C26+C34+C42+C50+C58+C66+C74+C82+C90+C98+C106+C114+C122+C130+C138+C146+C154+C162+C170+C178+C186</f>
        <v>1724.6199999999997</v>
      </c>
      <c r="D194" s="81">
        <f t="shared" si="104"/>
        <v>2884.7654143757031</v>
      </c>
      <c r="E194" s="38">
        <f t="shared" si="93"/>
        <v>-1160.1454143757035</v>
      </c>
      <c r="F194" s="81">
        <f t="shared" ref="F194:G194" si="105">F10+F18+F26+F34+F42+F50+F58+F66+F74+F82+F90+F98+F106+F114+F122+F130+F138+F146+F154+F162+F170+F178+F186</f>
        <v>398.84000000000003</v>
      </c>
      <c r="G194" s="81">
        <f t="shared" si="105"/>
        <v>398.85832762566952</v>
      </c>
      <c r="H194" s="38">
        <f t="shared" si="95"/>
        <v>-1.8327625669485315E-2</v>
      </c>
      <c r="I194" s="82">
        <f t="shared" ref="I194:J194" si="106">I10+I18+I26+I34+I42+I50+I58+I66+I74+I82+I90+I98+I106+I114+I122+I130+I138+I146+I154+I162+I170+I178+I186</f>
        <v>428</v>
      </c>
      <c r="J194" s="82">
        <f t="shared" si="106"/>
        <v>2364</v>
      </c>
      <c r="K194" s="41">
        <f t="shared" si="97"/>
        <v>-1936</v>
      </c>
      <c r="L194" s="82">
        <f t="shared" ref="L194:M194" si="107">L10+L18+L26+L34+L42+L50+L58+L66+L74+L82+L90+L98+L106+L114+L122+L130+L138+L146+L154+L162+L170+L178+L186</f>
        <v>375</v>
      </c>
      <c r="M194" s="82">
        <f t="shared" si="107"/>
        <v>375</v>
      </c>
      <c r="N194" s="41">
        <f t="shared" si="99"/>
        <v>0</v>
      </c>
    </row>
    <row r="195" spans="1:14" ht="14.4">
      <c r="A195" s="35"/>
      <c r="B195" s="35" t="s">
        <v>25</v>
      </c>
      <c r="C195" s="81">
        <f t="shared" ref="C195:D195" si="108">C11+C19+C27+C35+C43+C51+C59+C67+C75+C83+C91+C99+C107+C115+C123+C131+C139+C147+C155+C163+C171+C179+C187</f>
        <v>1672.3999999999999</v>
      </c>
      <c r="D195" s="81">
        <f t="shared" si="108"/>
        <v>0</v>
      </c>
      <c r="E195" s="38">
        <f t="shared" si="93"/>
        <v>1672.3999999999999</v>
      </c>
      <c r="F195" s="81">
        <f t="shared" ref="F195:G195" si="109">F11+F19+F27+F35+F43+F51+F59+F67+F75+F83+F91+F99+F107+F115+F123+F131+F139+F147+F155+F163+F171+F179+F187</f>
        <v>1831.79</v>
      </c>
      <c r="G195" s="81">
        <f t="shared" si="109"/>
        <v>1831.7746631856198</v>
      </c>
      <c r="H195" s="38">
        <f t="shared" si="95"/>
        <v>1.5336814380134456E-2</v>
      </c>
      <c r="I195" s="82">
        <f t="shared" ref="I195:J195" si="110">I11+I19+I27+I35+I43+I51+I59+I67+I75+I83+I91+I99+I107+I115+I123+I131+I139+I147+I155+I163+I171+I179+I187</f>
        <v>2205</v>
      </c>
      <c r="J195" s="82">
        <f t="shared" si="110"/>
        <v>0</v>
      </c>
      <c r="K195" s="41">
        <f t="shared" si="97"/>
        <v>2205</v>
      </c>
      <c r="L195" s="82">
        <f t="shared" ref="L195:M195" si="111">L11+L19+L27+L35+L43+L51+L59+L67+L75+L83+L91+L99+L107+L115+L123+L131+L139+L147+L155+L163+L171+L179+L187</f>
        <v>3504</v>
      </c>
      <c r="M195" s="82">
        <f t="shared" si="111"/>
        <v>3504</v>
      </c>
      <c r="N195" s="41">
        <f t="shared" si="99"/>
        <v>0</v>
      </c>
    </row>
    <row r="196" spans="1:14" s="29" customFormat="1">
      <c r="A196" s="43"/>
      <c r="B196" s="43"/>
      <c r="C196" s="44">
        <f>C191+C192+C193+C194+C195</f>
        <v>27870.3</v>
      </c>
      <c r="D196" s="45">
        <f>D191+D192+D193+D194+D195</f>
        <v>28141.512175007309</v>
      </c>
      <c r="E196" s="46">
        <f t="shared" si="93"/>
        <v>-271.21217500730927</v>
      </c>
      <c r="F196" s="44">
        <f>F191+F192+F193+F194+F195</f>
        <v>32621.750000000004</v>
      </c>
      <c r="G196" s="45">
        <f>G191+G192+G193+G194+G195</f>
        <v>32622.334375582643</v>
      </c>
      <c r="H196" s="46">
        <f t="shared" si="95"/>
        <v>-0.58437558263904066</v>
      </c>
      <c r="I196" s="44">
        <f>I191+I192+I193+I194+I195</f>
        <v>3383119</v>
      </c>
      <c r="J196" s="47">
        <f>J191+J192+J193+J194+J195</f>
        <v>3384060</v>
      </c>
      <c r="K196" s="48">
        <f t="shared" si="97"/>
        <v>-941</v>
      </c>
      <c r="L196" s="44">
        <f>L191+L192+L193+L194+L195</f>
        <v>3829807</v>
      </c>
      <c r="M196" s="47">
        <f>M191+M192+M193+M194+M195</f>
        <v>3829794</v>
      </c>
      <c r="N196" s="48">
        <f t="shared" si="99"/>
        <v>13</v>
      </c>
    </row>
    <row r="197" spans="1:14" ht="14.4">
      <c r="A197" s="35"/>
      <c r="B197" s="35"/>
      <c r="C197" s="36"/>
      <c r="D197" s="61"/>
      <c r="E197" s="74"/>
      <c r="F197" s="36"/>
      <c r="G197" s="39"/>
      <c r="H197" s="74"/>
      <c r="I197" s="36"/>
      <c r="J197" s="62"/>
      <c r="K197" s="75"/>
      <c r="L197" s="36"/>
      <c r="M197" s="42"/>
      <c r="N197" s="75"/>
    </row>
    <row r="198" spans="1:14" s="29" customFormat="1">
      <c r="A198" s="30">
        <v>24</v>
      </c>
      <c r="B198" s="31" t="s">
        <v>1</v>
      </c>
      <c r="C198" s="36"/>
      <c r="D198" s="32"/>
      <c r="E198" s="49"/>
      <c r="F198" s="36"/>
      <c r="G198" s="32"/>
      <c r="H198" s="49"/>
      <c r="I198" s="36"/>
      <c r="J198" s="32"/>
      <c r="K198" s="50"/>
      <c r="L198" s="36"/>
      <c r="M198" s="32"/>
      <c r="N198" s="50"/>
    </row>
    <row r="199" spans="1:14" ht="14.4">
      <c r="A199" s="35"/>
      <c r="B199" s="35" t="s">
        <v>3</v>
      </c>
      <c r="C199" s="36">
        <v>17254.310000000001</v>
      </c>
      <c r="D199" s="37">
        <v>17254.310500000003</v>
      </c>
      <c r="E199" s="38">
        <f>C199-D199</f>
        <v>-5.0000000192085281E-4</v>
      </c>
      <c r="F199" s="36">
        <v>19679.86</v>
      </c>
      <c r="G199" s="39">
        <v>19679.857604500001</v>
      </c>
      <c r="H199" s="38">
        <f>F199-G199</f>
        <v>2.3954999996931292E-3</v>
      </c>
      <c r="I199" s="36">
        <v>778671</v>
      </c>
      <c r="J199" s="62">
        <v>778671</v>
      </c>
      <c r="K199" s="41">
        <f>I199-J199</f>
        <v>0</v>
      </c>
      <c r="L199" s="36">
        <v>779922</v>
      </c>
      <c r="M199" s="42">
        <v>779922</v>
      </c>
      <c r="N199" s="41">
        <f>L199-M199</f>
        <v>0</v>
      </c>
    </row>
    <row r="200" spans="1:14" ht="14.4">
      <c r="A200" s="35"/>
      <c r="B200" s="35" t="s">
        <v>4</v>
      </c>
      <c r="C200" s="36">
        <v>11841.89</v>
      </c>
      <c r="D200" s="37">
        <v>11841.886499999999</v>
      </c>
      <c r="E200" s="38">
        <f t="shared" ref="E200:E204" si="112">C200-D200</f>
        <v>3.5000000007130438E-3</v>
      </c>
      <c r="F200" s="36">
        <v>13830.67</v>
      </c>
      <c r="G200" s="39">
        <v>13830.665476499998</v>
      </c>
      <c r="H200" s="38">
        <f t="shared" ref="H200:H204" si="113">F200-G200</f>
        <v>4.5235000015964033E-3</v>
      </c>
      <c r="I200" s="36">
        <v>9619908</v>
      </c>
      <c r="J200" s="62">
        <v>9619908</v>
      </c>
      <c r="K200" s="41">
        <f t="shared" ref="K200:K204" si="114">I200-J200</f>
        <v>0</v>
      </c>
      <c r="L200" s="36">
        <v>10441497</v>
      </c>
      <c r="M200" s="42">
        <v>10441497</v>
      </c>
      <c r="N200" s="41">
        <f t="shared" ref="N200:N204" si="115">L200-M200</f>
        <v>0</v>
      </c>
    </row>
    <row r="201" spans="1:14" ht="14.4">
      <c r="A201" s="35"/>
      <c r="B201" s="35" t="s">
        <v>5</v>
      </c>
      <c r="C201" s="36">
        <v>43158.07</v>
      </c>
      <c r="D201" s="37">
        <v>43158.069747804999</v>
      </c>
      <c r="E201" s="38">
        <f t="shared" si="112"/>
        <v>2.5219500093953684E-4</v>
      </c>
      <c r="F201" s="36">
        <v>54772.01</v>
      </c>
      <c r="G201" s="39">
        <v>54772.006939040999</v>
      </c>
      <c r="H201" s="38">
        <f t="shared" si="113"/>
        <v>3.0609590030508116E-3</v>
      </c>
      <c r="I201" s="36">
        <v>413</v>
      </c>
      <c r="J201" s="62">
        <v>413</v>
      </c>
      <c r="K201" s="41">
        <f t="shared" si="114"/>
        <v>0</v>
      </c>
      <c r="L201" s="36">
        <v>457</v>
      </c>
      <c r="M201" s="42">
        <v>457</v>
      </c>
      <c r="N201" s="41">
        <f t="shared" si="115"/>
        <v>0</v>
      </c>
    </row>
    <row r="202" spans="1:14" ht="14.4">
      <c r="A202" s="35"/>
      <c r="B202" s="35" t="s">
        <v>6</v>
      </c>
      <c r="C202" s="36">
        <v>2699.45</v>
      </c>
      <c r="D202" s="37">
        <v>3008.8186554510003</v>
      </c>
      <c r="E202" s="38">
        <f t="shared" si="112"/>
        <v>-309.36865545100045</v>
      </c>
      <c r="F202" s="36">
        <v>1509.21</v>
      </c>
      <c r="G202" s="39">
        <v>1509.2056919190002</v>
      </c>
      <c r="H202" s="38">
        <f t="shared" si="113"/>
        <v>4.3080809998627956E-3</v>
      </c>
      <c r="I202" s="36">
        <v>1839</v>
      </c>
      <c r="J202" s="62">
        <v>16210</v>
      </c>
      <c r="K202" s="41">
        <f t="shared" si="114"/>
        <v>-14371</v>
      </c>
      <c r="L202" s="36">
        <v>2045</v>
      </c>
      <c r="M202" s="42">
        <v>2045</v>
      </c>
      <c r="N202" s="41">
        <f t="shared" si="115"/>
        <v>0</v>
      </c>
    </row>
    <row r="203" spans="1:14" ht="14.4">
      <c r="A203" s="35"/>
      <c r="B203" s="35" t="s">
        <v>25</v>
      </c>
      <c r="C203" s="36">
        <v>309.37</v>
      </c>
      <c r="D203" s="37">
        <v>0</v>
      </c>
      <c r="E203" s="38">
        <f t="shared" si="112"/>
        <v>309.37</v>
      </c>
      <c r="F203" s="36">
        <v>522.52</v>
      </c>
      <c r="G203" s="39">
        <v>522.51923333599996</v>
      </c>
      <c r="H203" s="38">
        <f t="shared" si="113"/>
        <v>7.6666400002523005E-4</v>
      </c>
      <c r="I203" s="36">
        <v>14371</v>
      </c>
      <c r="J203" s="62">
        <v>0</v>
      </c>
      <c r="K203" s="41">
        <f t="shared" si="114"/>
        <v>14371</v>
      </c>
      <c r="L203" s="36">
        <v>14008</v>
      </c>
      <c r="M203" s="42">
        <v>14008</v>
      </c>
      <c r="N203" s="41">
        <f t="shared" si="115"/>
        <v>0</v>
      </c>
    </row>
    <row r="204" spans="1:14" s="29" customFormat="1">
      <c r="A204" s="43"/>
      <c r="B204" s="43"/>
      <c r="C204" s="44">
        <f>C199+C200+C201+C202+C203</f>
        <v>75263.09</v>
      </c>
      <c r="D204" s="45">
        <f>D199+D200+D201+D202+D203</f>
        <v>75263.085403256002</v>
      </c>
      <c r="E204" s="46">
        <f t="shared" si="112"/>
        <v>4.5967439946252853E-3</v>
      </c>
      <c r="F204" s="44">
        <f>F199+F200+F201+F202+F203</f>
        <v>90314.270000000019</v>
      </c>
      <c r="G204" s="45">
        <f>G199+G200+G201+G202+G203</f>
        <v>90314.254945296008</v>
      </c>
      <c r="H204" s="46">
        <f t="shared" si="113"/>
        <v>1.5054704010253772E-2</v>
      </c>
      <c r="I204" s="44">
        <f>I199+I200+I201+I202+I203</f>
        <v>10415202</v>
      </c>
      <c r="J204" s="47">
        <f>J199+J200+J201+J202+J203</f>
        <v>10415202</v>
      </c>
      <c r="K204" s="48">
        <f t="shared" si="114"/>
        <v>0</v>
      </c>
      <c r="L204" s="44">
        <f>L199+L200+L201+L202+L203</f>
        <v>11237929</v>
      </c>
      <c r="M204" s="47">
        <f>M199+M200+M201+M202+M203</f>
        <v>11237929</v>
      </c>
      <c r="N204" s="48">
        <f t="shared" si="115"/>
        <v>0</v>
      </c>
    </row>
    <row r="205" spans="1:14" ht="14.4">
      <c r="A205" s="35"/>
      <c r="B205" s="35"/>
      <c r="C205" s="36"/>
      <c r="D205" s="37"/>
      <c r="E205" s="38"/>
      <c r="F205" s="36"/>
      <c r="G205" s="39"/>
      <c r="H205" s="38"/>
      <c r="I205" s="36"/>
      <c r="J205" s="62"/>
      <c r="K205" s="41"/>
      <c r="L205" s="36"/>
      <c r="M205" s="42"/>
      <c r="N205" s="41"/>
    </row>
    <row r="206" spans="1:14" s="29" customFormat="1">
      <c r="A206" s="43"/>
      <c r="B206" s="31" t="s">
        <v>11</v>
      </c>
      <c r="C206" s="44"/>
      <c r="D206" s="32"/>
      <c r="E206" s="49"/>
      <c r="F206" s="44"/>
      <c r="G206" s="32"/>
      <c r="H206" s="49"/>
      <c r="I206" s="44"/>
      <c r="J206" s="32"/>
      <c r="K206" s="50"/>
      <c r="L206" s="44"/>
      <c r="M206" s="32"/>
      <c r="N206" s="50"/>
    </row>
    <row r="207" spans="1:14" ht="14.4">
      <c r="A207" s="35"/>
      <c r="B207" s="35" t="s">
        <v>3</v>
      </c>
      <c r="C207" s="61">
        <f>C191+C199</f>
        <v>19353.78</v>
      </c>
      <c r="D207" s="61">
        <f>D191+D199</f>
        <v>19353.792796857913</v>
      </c>
      <c r="E207" s="38">
        <f>C207-D207</f>
        <v>-1.2796857914509019E-2</v>
      </c>
      <c r="F207" s="61">
        <f>F191+F199</f>
        <v>22227.870000000003</v>
      </c>
      <c r="G207" s="61">
        <f>G191+G199</f>
        <v>22227.802839536791</v>
      </c>
      <c r="H207" s="38">
        <f>F207-G207</f>
        <v>6.7160463211621391E-2</v>
      </c>
      <c r="I207" s="62">
        <f>I191+I199</f>
        <v>997320</v>
      </c>
      <c r="J207" s="62">
        <f>J191+J199</f>
        <v>997320</v>
      </c>
      <c r="K207" s="41">
        <f>I207-J207</f>
        <v>0</v>
      </c>
      <c r="L207" s="62">
        <f>L191+L199</f>
        <v>891738</v>
      </c>
      <c r="M207" s="62">
        <f>M191+M199</f>
        <v>891730</v>
      </c>
      <c r="N207" s="41">
        <f>L207-M207</f>
        <v>8</v>
      </c>
    </row>
    <row r="208" spans="1:14" ht="14.4">
      <c r="A208" s="35"/>
      <c r="B208" s="35" t="s">
        <v>4</v>
      </c>
      <c r="C208" s="61">
        <f t="shared" ref="C208:D208" si="116">C192+C200</f>
        <v>25918.83</v>
      </c>
      <c r="D208" s="61">
        <f t="shared" si="116"/>
        <v>25918.807907537172</v>
      </c>
      <c r="E208" s="38">
        <f t="shared" ref="E208:E212" si="117">C208-D208</f>
        <v>2.2092462830187287E-2</v>
      </c>
      <c r="F208" s="61">
        <f t="shared" ref="F208:G208" si="118">F192+F200</f>
        <v>32880.080000000002</v>
      </c>
      <c r="G208" s="61">
        <f t="shared" si="118"/>
        <v>32880.729252868136</v>
      </c>
      <c r="H208" s="38">
        <f t="shared" ref="H208:H212" si="119">F208-G208</f>
        <v>-0.6492528681337717</v>
      </c>
      <c r="I208" s="62">
        <f t="shared" ref="I208:J208" si="120">I192+I200</f>
        <v>12781351</v>
      </c>
      <c r="J208" s="62">
        <f t="shared" si="120"/>
        <v>12781348</v>
      </c>
      <c r="K208" s="41">
        <f t="shared" ref="K208:K212" si="121">I208-J208</f>
        <v>3</v>
      </c>
      <c r="L208" s="62">
        <f t="shared" ref="L208:M208" si="122">L192+L200</f>
        <v>14155060</v>
      </c>
      <c r="M208" s="62">
        <f t="shared" si="122"/>
        <v>14155055</v>
      </c>
      <c r="N208" s="41">
        <f t="shared" ref="N208:N212" si="123">L208-M208</f>
        <v>5</v>
      </c>
    </row>
    <row r="209" spans="1:14" ht="14.4">
      <c r="A209" s="35"/>
      <c r="B209" s="35" t="s">
        <v>5</v>
      </c>
      <c r="C209" s="61">
        <f t="shared" ref="C209:D209" si="124">C193+C201</f>
        <v>51454.94</v>
      </c>
      <c r="D209" s="61">
        <f t="shared" si="124"/>
        <v>52238.412804041523</v>
      </c>
      <c r="E209" s="38">
        <f t="shared" si="117"/>
        <v>-783.47280404152116</v>
      </c>
      <c r="F209" s="61">
        <f t="shared" ref="F209:G209" si="125">F193+F201</f>
        <v>63565.71</v>
      </c>
      <c r="G209" s="61">
        <f t="shared" si="125"/>
        <v>63565.699312407429</v>
      </c>
      <c r="H209" s="38">
        <f t="shared" si="119"/>
        <v>1.0687592570320703E-2</v>
      </c>
      <c r="I209" s="62">
        <f t="shared" ref="I209:J209" si="126">I193+I201</f>
        <v>807</v>
      </c>
      <c r="J209" s="62">
        <f t="shared" si="126"/>
        <v>2020</v>
      </c>
      <c r="K209" s="41">
        <f t="shared" si="121"/>
        <v>-1213</v>
      </c>
      <c r="L209" s="62">
        <f t="shared" ref="L209:M209" si="127">L193+L201</f>
        <v>1006</v>
      </c>
      <c r="M209" s="62">
        <f t="shared" si="127"/>
        <v>1006</v>
      </c>
      <c r="N209" s="41">
        <f t="shared" si="123"/>
        <v>0</v>
      </c>
    </row>
    <row r="210" spans="1:14" ht="14.4">
      <c r="A210" s="35"/>
      <c r="B210" s="35" t="s">
        <v>6</v>
      </c>
      <c r="C210" s="61">
        <f t="shared" ref="C210:D210" si="128">C194+C202</f>
        <v>4424.07</v>
      </c>
      <c r="D210" s="61">
        <f t="shared" si="128"/>
        <v>5893.5840698267039</v>
      </c>
      <c r="E210" s="38">
        <f t="shared" si="117"/>
        <v>-1469.5140698267041</v>
      </c>
      <c r="F210" s="61">
        <f t="shared" ref="F210:G210" si="129">F194+F202</f>
        <v>1908.0500000000002</v>
      </c>
      <c r="G210" s="61">
        <f t="shared" si="129"/>
        <v>1908.0640195446697</v>
      </c>
      <c r="H210" s="38">
        <f t="shared" si="119"/>
        <v>-1.4019544669508832E-2</v>
      </c>
      <c r="I210" s="62">
        <f t="shared" ref="I210:J210" si="130">I194+I202</f>
        <v>2267</v>
      </c>
      <c r="J210" s="62">
        <f t="shared" si="130"/>
        <v>18574</v>
      </c>
      <c r="K210" s="41">
        <f t="shared" si="121"/>
        <v>-16307</v>
      </c>
      <c r="L210" s="62">
        <f t="shared" ref="L210:M210" si="131">L194+L202</f>
        <v>2420</v>
      </c>
      <c r="M210" s="62">
        <f t="shared" si="131"/>
        <v>2420</v>
      </c>
      <c r="N210" s="41">
        <f t="shared" si="123"/>
        <v>0</v>
      </c>
    </row>
    <row r="211" spans="1:14" ht="14.4">
      <c r="A211" s="35"/>
      <c r="B211" s="35" t="s">
        <v>25</v>
      </c>
      <c r="C211" s="61">
        <f t="shared" ref="C211:D211" si="132">C195+C203</f>
        <v>1981.77</v>
      </c>
      <c r="D211" s="61">
        <f t="shared" si="132"/>
        <v>0</v>
      </c>
      <c r="E211" s="38">
        <f t="shared" si="117"/>
        <v>1981.77</v>
      </c>
      <c r="F211" s="61">
        <f t="shared" ref="F211:G211" si="133">F195+F203</f>
        <v>2354.31</v>
      </c>
      <c r="G211" s="61">
        <f t="shared" si="133"/>
        <v>2354.2938965216199</v>
      </c>
      <c r="H211" s="38">
        <f t="shared" si="119"/>
        <v>1.6103478380045999E-2</v>
      </c>
      <c r="I211" s="62">
        <f t="shared" ref="I211:J211" si="134">I195+I203</f>
        <v>16576</v>
      </c>
      <c r="J211" s="62">
        <f t="shared" si="134"/>
        <v>0</v>
      </c>
      <c r="K211" s="41">
        <f t="shared" si="121"/>
        <v>16576</v>
      </c>
      <c r="L211" s="62">
        <f t="shared" ref="L211:M211" si="135">L195+L203</f>
        <v>17512</v>
      </c>
      <c r="M211" s="62">
        <f t="shared" si="135"/>
        <v>17512</v>
      </c>
      <c r="N211" s="41">
        <f t="shared" si="123"/>
        <v>0</v>
      </c>
    </row>
    <row r="212" spans="1:14" s="29" customFormat="1">
      <c r="A212" s="43"/>
      <c r="B212" s="43"/>
      <c r="C212" s="44">
        <f>C207+C208+C209+C210+C211</f>
        <v>103133.39</v>
      </c>
      <c r="D212" s="45">
        <f>D207+D208+D209+D210+D211</f>
        <v>103404.5975782633</v>
      </c>
      <c r="E212" s="46">
        <f t="shared" si="117"/>
        <v>-271.20757826330373</v>
      </c>
      <c r="F212" s="44">
        <f>F207+F208+F209+F210+F211</f>
        <v>122936.02</v>
      </c>
      <c r="G212" s="45">
        <f>G207+G208+G209+G210+G211</f>
        <v>122936.58932087866</v>
      </c>
      <c r="H212" s="46">
        <f t="shared" si="119"/>
        <v>-0.56932087865425274</v>
      </c>
      <c r="I212" s="44">
        <f>I207+I208+I209+I210+I211</f>
        <v>13798321</v>
      </c>
      <c r="J212" s="47">
        <f>J207+J208+J209+J210+J211</f>
        <v>13799262</v>
      </c>
      <c r="K212" s="48">
        <f t="shared" si="121"/>
        <v>-941</v>
      </c>
      <c r="L212" s="44">
        <f>L207+L208+L209+L210+L211</f>
        <v>15067736</v>
      </c>
      <c r="M212" s="47">
        <f>M207+M208+M209+M210+M211</f>
        <v>15067723</v>
      </c>
      <c r="N212" s="48">
        <f t="shared" si="123"/>
        <v>13</v>
      </c>
    </row>
    <row r="213" spans="1:14">
      <c r="A213" s="35"/>
      <c r="B213" s="35"/>
      <c r="C213" s="27"/>
      <c r="D213" s="39"/>
      <c r="E213" s="39"/>
      <c r="F213" s="27"/>
      <c r="G213" s="39"/>
      <c r="H213" s="39"/>
      <c r="I213" s="27"/>
      <c r="J213" s="42"/>
      <c r="K213" s="42"/>
      <c r="L213" s="27"/>
      <c r="M213" s="42"/>
      <c r="N213" s="27"/>
    </row>
    <row r="214" spans="1:14">
      <c r="A214" s="83"/>
      <c r="B214" s="83"/>
      <c r="C214" s="76"/>
      <c r="D214" s="84"/>
      <c r="E214" s="84"/>
      <c r="F214" s="76"/>
      <c r="G214" s="84"/>
      <c r="H214" s="84"/>
      <c r="I214" s="76"/>
      <c r="J214" s="85"/>
      <c r="K214" s="85"/>
      <c r="L214" s="76"/>
      <c r="M214" s="85"/>
    </row>
    <row r="215" spans="1:14">
      <c r="A215" s="86" t="s">
        <v>24</v>
      </c>
      <c r="M215" s="66"/>
    </row>
    <row r="216" spans="1:14">
      <c r="A216" s="86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1"/>
  <sheetViews>
    <sheetView zoomScale="93" zoomScaleNormal="93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" sqref="C2:I2"/>
    </sheetView>
  </sheetViews>
  <sheetFormatPr defaultColWidth="9.109375" defaultRowHeight="13.2"/>
  <cols>
    <col min="1" max="1" width="6.44140625" style="21" customWidth="1"/>
    <col min="2" max="2" width="30" style="21" customWidth="1"/>
    <col min="3" max="3" width="11.6640625" style="21" customWidth="1"/>
    <col min="4" max="4" width="10.109375" style="21" customWidth="1"/>
    <col min="5" max="5" width="12.6640625" style="21" customWidth="1"/>
    <col min="6" max="9" width="11.6640625" style="21" customWidth="1"/>
    <col min="10" max="10" width="11" style="21" customWidth="1"/>
    <col min="11" max="12" width="11.6640625" style="21" customWidth="1"/>
    <col min="13" max="13" width="11.6640625" style="130" customWidth="1"/>
    <col min="14" max="16" width="11.6640625" style="21" customWidth="1"/>
    <col min="17" max="17" width="11.6640625" style="130" customWidth="1"/>
    <col min="18" max="19" width="11.6640625" style="21" customWidth="1"/>
    <col min="20" max="20" width="11.6640625" style="130" customWidth="1"/>
    <col min="21" max="23" width="11.6640625" style="21" customWidth="1"/>
    <col min="24" max="24" width="14.6640625" style="130" customWidth="1"/>
    <col min="25" max="25" width="14.6640625" style="21" customWidth="1"/>
    <col min="26" max="26" width="12.6640625" style="21" bestFit="1" customWidth="1"/>
    <col min="27" max="27" width="12.6640625" style="130" customWidth="1"/>
    <col min="28" max="28" width="12.6640625" style="21" customWidth="1"/>
    <col min="29" max="30" width="11.6640625" style="21" customWidth="1"/>
    <col min="31" max="16384" width="9.109375" style="21"/>
  </cols>
  <sheetData>
    <row r="1" spans="1:47" ht="26.25" customHeight="1">
      <c r="A1" s="22"/>
      <c r="B1" s="190" t="s">
        <v>120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21"/>
      <c r="Y1" s="187" t="s">
        <v>56</v>
      </c>
      <c r="Z1" s="187"/>
      <c r="AA1" s="187"/>
      <c r="AB1" s="187"/>
      <c r="AC1" s="187"/>
      <c r="AD1" s="187"/>
    </row>
    <row r="2" spans="1:47" ht="31.8" customHeight="1">
      <c r="A2" s="188" t="s">
        <v>2</v>
      </c>
      <c r="B2" s="188" t="s">
        <v>0</v>
      </c>
      <c r="C2" s="188" t="s">
        <v>61</v>
      </c>
      <c r="D2" s="188"/>
      <c r="E2" s="188"/>
      <c r="F2" s="188"/>
      <c r="G2" s="188"/>
      <c r="H2" s="188"/>
      <c r="I2" s="188"/>
      <c r="J2" s="188" t="s">
        <v>8</v>
      </c>
      <c r="K2" s="188"/>
      <c r="L2" s="188"/>
      <c r="M2" s="188"/>
      <c r="N2" s="188"/>
      <c r="O2" s="188"/>
      <c r="P2" s="188"/>
      <c r="Q2" s="189" t="s">
        <v>9</v>
      </c>
      <c r="R2" s="189"/>
      <c r="S2" s="189"/>
      <c r="T2" s="189"/>
      <c r="U2" s="189"/>
      <c r="V2" s="189"/>
      <c r="W2" s="189"/>
      <c r="X2" s="189" t="s">
        <v>55</v>
      </c>
      <c r="Y2" s="189"/>
      <c r="Z2" s="189"/>
      <c r="AA2" s="189"/>
      <c r="AB2" s="189"/>
      <c r="AC2" s="189"/>
      <c r="AD2" s="189"/>
    </row>
    <row r="3" spans="1:47" s="20" customFormat="1" ht="39.75" customHeight="1">
      <c r="A3" s="188"/>
      <c r="B3" s="188"/>
      <c r="C3" s="132" t="s">
        <v>114</v>
      </c>
      <c r="D3" s="108" t="s">
        <v>118</v>
      </c>
      <c r="E3" s="92" t="s">
        <v>23</v>
      </c>
      <c r="F3" s="174" t="s">
        <v>117</v>
      </c>
      <c r="G3" s="109" t="s">
        <v>119</v>
      </c>
      <c r="H3" s="92" t="s">
        <v>23</v>
      </c>
      <c r="I3" s="92" t="s">
        <v>54</v>
      </c>
      <c r="J3" s="132" t="s">
        <v>114</v>
      </c>
      <c r="K3" s="109" t="s">
        <v>122</v>
      </c>
      <c r="L3" s="92" t="s">
        <v>23</v>
      </c>
      <c r="M3" s="174" t="s">
        <v>116</v>
      </c>
      <c r="N3" s="109" t="s">
        <v>119</v>
      </c>
      <c r="O3" s="92" t="s">
        <v>23</v>
      </c>
      <c r="P3" s="92" t="s">
        <v>54</v>
      </c>
      <c r="Q3" s="132" t="s">
        <v>114</v>
      </c>
      <c r="R3" s="108" t="s">
        <v>118</v>
      </c>
      <c r="S3" s="92" t="s">
        <v>23</v>
      </c>
      <c r="T3" s="174" t="s">
        <v>115</v>
      </c>
      <c r="U3" s="109" t="s">
        <v>119</v>
      </c>
      <c r="V3" s="92" t="s">
        <v>23</v>
      </c>
      <c r="W3" s="92" t="s">
        <v>54</v>
      </c>
      <c r="X3" s="132" t="s">
        <v>114</v>
      </c>
      <c r="Y3" s="108" t="s">
        <v>118</v>
      </c>
      <c r="Z3" s="92" t="s">
        <v>23</v>
      </c>
      <c r="AA3" s="174" t="s">
        <v>115</v>
      </c>
      <c r="AB3" s="109" t="s">
        <v>119</v>
      </c>
      <c r="AC3" s="92" t="s">
        <v>23</v>
      </c>
      <c r="AD3" s="92" t="s">
        <v>54</v>
      </c>
    </row>
    <row r="4" spans="1:47" s="20" customFormat="1" ht="16.2">
      <c r="A4" s="110">
        <v>1</v>
      </c>
      <c r="B4" s="93" t="s">
        <v>46</v>
      </c>
      <c r="C4" s="154">
        <v>668.51787601557191</v>
      </c>
      <c r="D4" s="101">
        <v>597.42679513687699</v>
      </c>
      <c r="E4" s="111">
        <v>-10.634133121825295</v>
      </c>
      <c r="F4" s="154">
        <v>2471.9636539809562</v>
      </c>
      <c r="G4" s="101">
        <v>2724.8091066986681</v>
      </c>
      <c r="H4" s="111">
        <v>10.228526309863772</v>
      </c>
      <c r="I4" s="111">
        <v>2.1344179876300586</v>
      </c>
      <c r="J4" s="157">
        <v>19196</v>
      </c>
      <c r="K4" s="102">
        <v>21645</v>
      </c>
      <c r="L4" s="111">
        <v>12.757866222129621</v>
      </c>
      <c r="M4" s="157">
        <v>79917</v>
      </c>
      <c r="N4" s="101">
        <v>96658</v>
      </c>
      <c r="O4" s="111">
        <v>20.947983532915405</v>
      </c>
      <c r="P4" s="111">
        <v>1.0118816373391841</v>
      </c>
      <c r="Q4" s="157">
        <v>761784.8</v>
      </c>
      <c r="R4" s="102">
        <v>398353</v>
      </c>
      <c r="S4" s="111">
        <v>-47.707935364423129</v>
      </c>
      <c r="T4" s="157">
        <v>2061671.8</v>
      </c>
      <c r="U4" s="102">
        <v>1962527</v>
      </c>
      <c r="V4" s="111">
        <v>-4.8089516478811101</v>
      </c>
      <c r="W4" s="111">
        <v>1.5371692796422569</v>
      </c>
      <c r="X4" s="154">
        <v>28660.144786053999</v>
      </c>
      <c r="Y4" s="101">
        <v>19319.448502154002</v>
      </c>
      <c r="Z4" s="111">
        <v>-32.591238996270434</v>
      </c>
      <c r="AA4" s="154">
        <v>109220.463476416</v>
      </c>
      <c r="AB4" s="101">
        <v>121701.93207818005</v>
      </c>
      <c r="AC4" s="111">
        <v>11.427774800149226</v>
      </c>
      <c r="AD4" s="111">
        <v>3.2144302196221703</v>
      </c>
      <c r="AU4" s="112"/>
    </row>
    <row r="5" spans="1:47">
      <c r="A5" s="113"/>
      <c r="B5" s="94" t="s">
        <v>3</v>
      </c>
      <c r="C5" s="155">
        <v>81.932982885472498</v>
      </c>
      <c r="D5" s="96">
        <v>31.153981492</v>
      </c>
      <c r="E5" s="114">
        <v>-61.976263532907574</v>
      </c>
      <c r="F5" s="155">
        <v>167.26165819399347</v>
      </c>
      <c r="G5" s="96">
        <v>139.22233904395011</v>
      </c>
      <c r="H5" s="114">
        <v>-16.763745769830152</v>
      </c>
      <c r="I5" s="114">
        <v>0.86194410072531202</v>
      </c>
      <c r="J5" s="158">
        <v>1325</v>
      </c>
      <c r="K5" s="104">
        <v>505</v>
      </c>
      <c r="L5" s="114">
        <v>-61.886792452830186</v>
      </c>
      <c r="M5" s="158">
        <v>2621</v>
      </c>
      <c r="N5" s="104">
        <v>2465</v>
      </c>
      <c r="O5" s="114">
        <v>-5.9519267455169782</v>
      </c>
      <c r="P5" s="114">
        <v>0.55686079609632677</v>
      </c>
      <c r="Q5" s="159">
        <v>0</v>
      </c>
      <c r="R5" s="104"/>
      <c r="S5" s="114" t="s">
        <v>121</v>
      </c>
      <c r="T5" s="158">
        <v>0</v>
      </c>
      <c r="U5" s="104"/>
      <c r="V5" s="114" t="s">
        <v>121</v>
      </c>
      <c r="W5" s="114" t="s">
        <v>121</v>
      </c>
      <c r="X5" s="155">
        <v>228.21580154699998</v>
      </c>
      <c r="Y5" s="96">
        <v>45.767476956000003</v>
      </c>
      <c r="Z5" s="114">
        <v>-79.945526713857106</v>
      </c>
      <c r="AA5" s="155">
        <v>343.68674472599997</v>
      </c>
      <c r="AB5" s="96">
        <v>229.043167235</v>
      </c>
      <c r="AC5" s="114">
        <v>-33.356997105721419</v>
      </c>
      <c r="AD5" s="114">
        <v>1.8984649439282977</v>
      </c>
    </row>
    <row r="6" spans="1:47">
      <c r="A6" s="113"/>
      <c r="B6" s="94" t="s">
        <v>4</v>
      </c>
      <c r="C6" s="155">
        <v>227.86725676008649</v>
      </c>
      <c r="D6" s="96">
        <v>224.87171859387681</v>
      </c>
      <c r="E6" s="114">
        <v>-1.3145978973905792</v>
      </c>
      <c r="F6" s="155">
        <v>804.52961116594145</v>
      </c>
      <c r="G6" s="96">
        <v>945.86106764371721</v>
      </c>
      <c r="H6" s="114">
        <v>17.566967643733488</v>
      </c>
      <c r="I6" s="114">
        <v>2.8578841719725498</v>
      </c>
      <c r="J6" s="158">
        <v>17834</v>
      </c>
      <c r="K6" s="104">
        <v>21106</v>
      </c>
      <c r="L6" s="114">
        <v>18.34697768307727</v>
      </c>
      <c r="M6" s="158">
        <v>77142</v>
      </c>
      <c r="N6" s="104">
        <v>94035</v>
      </c>
      <c r="O6" s="114">
        <v>21.898576650851687</v>
      </c>
      <c r="P6" s="114">
        <v>1.034107455899911</v>
      </c>
      <c r="Q6" s="161">
        <v>0</v>
      </c>
      <c r="R6" s="104"/>
      <c r="S6" s="114" t="s">
        <v>121</v>
      </c>
      <c r="T6" s="158">
        <v>0</v>
      </c>
      <c r="U6" s="104"/>
      <c r="V6" s="114" t="s">
        <v>121</v>
      </c>
      <c r="W6" s="114" t="s">
        <v>121</v>
      </c>
      <c r="X6" s="155">
        <v>3466.544490364</v>
      </c>
      <c r="Y6" s="96">
        <v>3453.3135996570009</v>
      </c>
      <c r="Z6" s="114">
        <v>-0.38167376024675903</v>
      </c>
      <c r="AA6" s="155">
        <v>13030.142770969002</v>
      </c>
      <c r="AB6" s="96">
        <v>15553.646335642001</v>
      </c>
      <c r="AC6" s="114">
        <v>19.36666089565291</v>
      </c>
      <c r="AD6" s="114">
        <v>1.7734579582198446</v>
      </c>
    </row>
    <row r="7" spans="1:47">
      <c r="A7" s="113"/>
      <c r="B7" s="94" t="s">
        <v>5</v>
      </c>
      <c r="C7" s="155">
        <v>339.63664510201301</v>
      </c>
      <c r="D7" s="96">
        <v>324.39230045000016</v>
      </c>
      <c r="E7" s="114">
        <v>-4.4884275215455798</v>
      </c>
      <c r="F7" s="155">
        <v>1414.9330351170224</v>
      </c>
      <c r="G7" s="96">
        <v>1534.4164138550009</v>
      </c>
      <c r="H7" s="114">
        <v>8.4444546683509092</v>
      </c>
      <c r="I7" s="114">
        <v>2.1238734821281775</v>
      </c>
      <c r="J7" s="158">
        <v>13</v>
      </c>
      <c r="K7" s="104">
        <v>2</v>
      </c>
      <c r="L7" s="114">
        <v>-84.615384615384613</v>
      </c>
      <c r="M7" s="158">
        <v>45</v>
      </c>
      <c r="N7" s="104">
        <v>23</v>
      </c>
      <c r="O7" s="114">
        <v>-48.888888888888893</v>
      </c>
      <c r="P7" s="114">
        <v>3.2348804500703237</v>
      </c>
      <c r="Q7" s="161">
        <v>698760.8</v>
      </c>
      <c r="R7" s="104">
        <v>360135</v>
      </c>
      <c r="S7" s="114">
        <v>-48.460903931645852</v>
      </c>
      <c r="T7" s="158">
        <v>1786141.8</v>
      </c>
      <c r="U7" s="104">
        <v>1682001</v>
      </c>
      <c r="V7" s="114">
        <v>-5.8304889343052224</v>
      </c>
      <c r="W7" s="114">
        <v>2.2592516906163769</v>
      </c>
      <c r="X7" s="155">
        <v>4268.6541919749989</v>
      </c>
      <c r="Y7" s="96">
        <v>4333.2768742080007</v>
      </c>
      <c r="Z7" s="114">
        <v>1.5138889056530047</v>
      </c>
      <c r="AA7" s="155">
        <v>17494.392120422002</v>
      </c>
      <c r="AB7" s="96">
        <v>19125.226653597038</v>
      </c>
      <c r="AC7" s="114">
        <v>9.3220417259956445</v>
      </c>
      <c r="AD7" s="114">
        <v>2.2524542088294854</v>
      </c>
    </row>
    <row r="8" spans="1:47">
      <c r="A8" s="113"/>
      <c r="B8" s="94" t="s">
        <v>6</v>
      </c>
      <c r="C8" s="155">
        <v>0.72413807300000022</v>
      </c>
      <c r="D8" s="96">
        <v>8.4936673999999996</v>
      </c>
      <c r="E8" s="114">
        <v>1072.9347919536883</v>
      </c>
      <c r="F8" s="155">
        <v>2.4605631480000003</v>
      </c>
      <c r="G8" s="96">
        <v>10.139877795</v>
      </c>
      <c r="H8" s="114">
        <v>312.0958164898924</v>
      </c>
      <c r="I8" s="114">
        <v>0.61362832515242571</v>
      </c>
      <c r="J8" s="158">
        <v>0</v>
      </c>
      <c r="K8" s="104">
        <v>0</v>
      </c>
      <c r="L8" s="114" t="s">
        <v>121</v>
      </c>
      <c r="M8" s="158">
        <v>1</v>
      </c>
      <c r="N8" s="104">
        <v>0</v>
      </c>
      <c r="O8" s="114">
        <v>-100</v>
      </c>
      <c r="P8" s="114">
        <v>0</v>
      </c>
      <c r="Q8" s="161">
        <v>0</v>
      </c>
      <c r="R8" s="107">
        <v>0</v>
      </c>
      <c r="S8" s="114" t="s">
        <v>121</v>
      </c>
      <c r="T8" s="158">
        <v>20</v>
      </c>
      <c r="U8" s="107">
        <v>0</v>
      </c>
      <c r="V8" s="114">
        <v>-100</v>
      </c>
      <c r="W8" s="114">
        <v>0</v>
      </c>
      <c r="X8" s="155">
        <v>0</v>
      </c>
      <c r="Y8" s="96">
        <v>0</v>
      </c>
      <c r="Z8" s="114" t="s">
        <v>121</v>
      </c>
      <c r="AA8" s="155">
        <v>0</v>
      </c>
      <c r="AB8" s="96">
        <v>0</v>
      </c>
      <c r="AC8" s="114" t="s">
        <v>121</v>
      </c>
      <c r="AD8" s="114">
        <v>0</v>
      </c>
    </row>
    <row r="9" spans="1:47">
      <c r="A9" s="113"/>
      <c r="B9" s="115" t="s">
        <v>25</v>
      </c>
      <c r="C9" s="155">
        <v>18.356853194999932</v>
      </c>
      <c r="D9" s="96">
        <v>8.5151272009999985</v>
      </c>
      <c r="E9" s="114">
        <v>-53.613361121614453</v>
      </c>
      <c r="F9" s="155">
        <v>82.778786355998989</v>
      </c>
      <c r="G9" s="96">
        <v>95.169408360999952</v>
      </c>
      <c r="H9" s="114">
        <v>14.968354273417074</v>
      </c>
      <c r="I9" s="114">
        <v>2.1086611593861937</v>
      </c>
      <c r="J9" s="158">
        <v>24</v>
      </c>
      <c r="K9" s="104">
        <v>32</v>
      </c>
      <c r="L9" s="114">
        <v>33.333333333333329</v>
      </c>
      <c r="M9" s="158">
        <v>108</v>
      </c>
      <c r="N9" s="104">
        <v>135</v>
      </c>
      <c r="O9" s="114">
        <v>25</v>
      </c>
      <c r="P9" s="114">
        <v>0.97508125677139756</v>
      </c>
      <c r="Q9" s="161">
        <v>63024</v>
      </c>
      <c r="R9" s="107">
        <v>38218</v>
      </c>
      <c r="S9" s="114">
        <v>-39.359609037826857</v>
      </c>
      <c r="T9" s="158">
        <v>275510</v>
      </c>
      <c r="U9" s="107">
        <v>280526</v>
      </c>
      <c r="V9" s="114">
        <v>1.8206235708322804</v>
      </c>
      <c r="W9" s="114">
        <v>0.54888189424458611</v>
      </c>
      <c r="X9" s="155">
        <v>20696.730302168002</v>
      </c>
      <c r="Y9" s="96">
        <v>11487.090551333002</v>
      </c>
      <c r="Z9" s="114">
        <v>-44.498042040342391</v>
      </c>
      <c r="AA9" s="155">
        <v>78352.241840299001</v>
      </c>
      <c r="AB9" s="96">
        <v>86794.015921706014</v>
      </c>
      <c r="AC9" s="114">
        <v>10.774132153887074</v>
      </c>
      <c r="AD9" s="114">
        <v>4.3509413345934718</v>
      </c>
    </row>
    <row r="10" spans="1:47">
      <c r="A10" s="113"/>
      <c r="B10" s="115"/>
      <c r="C10" s="155"/>
      <c r="D10" s="105"/>
      <c r="E10" s="114"/>
      <c r="F10" s="155"/>
      <c r="G10" s="105"/>
      <c r="H10" s="114"/>
      <c r="I10" s="111"/>
      <c r="J10" s="158"/>
      <c r="K10" s="104"/>
      <c r="L10" s="114"/>
      <c r="M10" s="158"/>
      <c r="N10" s="104"/>
      <c r="O10" s="114"/>
      <c r="P10" s="114"/>
      <c r="Q10" s="161"/>
      <c r="R10" s="104"/>
      <c r="S10" s="114"/>
      <c r="T10" s="158"/>
      <c r="U10" s="104"/>
      <c r="V10" s="114"/>
      <c r="W10" s="114"/>
      <c r="X10" s="155"/>
      <c r="Y10" s="96"/>
      <c r="Z10" s="114"/>
      <c r="AA10" s="155"/>
      <c r="AB10" s="96"/>
      <c r="AC10" s="114"/>
      <c r="AD10" s="114"/>
    </row>
    <row r="11" spans="1:47" ht="16.2">
      <c r="A11" s="172">
        <v>2</v>
      </c>
      <c r="B11" s="167" t="s">
        <v>112</v>
      </c>
      <c r="C11" s="154">
        <v>0</v>
      </c>
      <c r="D11" s="101">
        <v>0.11691459999999801</v>
      </c>
      <c r="E11" s="111" t="s">
        <v>121</v>
      </c>
      <c r="F11" s="154">
        <v>0</v>
      </c>
      <c r="G11" s="101">
        <v>0.11691459999999801</v>
      </c>
      <c r="H11" s="111" t="s">
        <v>121</v>
      </c>
      <c r="I11" s="111">
        <v>9.1582424854309521E-5</v>
      </c>
      <c r="J11" s="157">
        <v>0</v>
      </c>
      <c r="K11" s="102">
        <v>1</v>
      </c>
      <c r="L11" s="111" t="s">
        <v>121</v>
      </c>
      <c r="M11" s="157">
        <v>0</v>
      </c>
      <c r="N11" s="101">
        <v>1</v>
      </c>
      <c r="O11" s="111" t="s">
        <v>121</v>
      </c>
      <c r="P11" s="111">
        <v>1.0468679647201308E-5</v>
      </c>
      <c r="Q11" s="157">
        <v>0</v>
      </c>
      <c r="R11" s="102">
        <v>1724</v>
      </c>
      <c r="S11" s="111" t="s">
        <v>121</v>
      </c>
      <c r="T11" s="157">
        <v>0</v>
      </c>
      <c r="U11" s="102">
        <v>1724</v>
      </c>
      <c r="V11" s="111" t="s">
        <v>121</v>
      </c>
      <c r="W11" s="111">
        <v>1.3503405752396023E-3</v>
      </c>
      <c r="X11" s="154">
        <v>0</v>
      </c>
      <c r="Y11" s="101">
        <v>6.726</v>
      </c>
      <c r="Z11" s="111" t="s">
        <v>121</v>
      </c>
      <c r="AA11" s="154">
        <v>0</v>
      </c>
      <c r="AB11" s="101">
        <v>6.726</v>
      </c>
      <c r="AC11" s="111" t="s">
        <v>121</v>
      </c>
      <c r="AD11" s="111">
        <v>1.7764925575125705E-4</v>
      </c>
    </row>
    <row r="12" spans="1:47">
      <c r="A12" s="113"/>
      <c r="B12" s="94" t="s">
        <v>3</v>
      </c>
      <c r="C12" s="154">
        <v>0</v>
      </c>
      <c r="D12" s="96">
        <v>0</v>
      </c>
      <c r="E12" s="114" t="s">
        <v>121</v>
      </c>
      <c r="F12" s="154">
        <v>0</v>
      </c>
      <c r="G12" s="96">
        <v>0</v>
      </c>
      <c r="H12" s="114" t="s">
        <v>121</v>
      </c>
      <c r="I12" s="114">
        <v>0</v>
      </c>
      <c r="J12" s="157">
        <v>0</v>
      </c>
      <c r="K12" s="104">
        <v>0</v>
      </c>
      <c r="L12" s="114" t="s">
        <v>121</v>
      </c>
      <c r="M12" s="157">
        <v>0</v>
      </c>
      <c r="N12" s="104">
        <v>0</v>
      </c>
      <c r="O12" s="114" t="s">
        <v>121</v>
      </c>
      <c r="P12" s="114">
        <v>0</v>
      </c>
      <c r="Q12" s="157">
        <v>0</v>
      </c>
      <c r="R12" s="104"/>
      <c r="S12" s="114" t="s">
        <v>121</v>
      </c>
      <c r="T12" s="157">
        <v>0</v>
      </c>
      <c r="U12" s="104"/>
      <c r="V12" s="114" t="s">
        <v>121</v>
      </c>
      <c r="W12" s="114" t="s">
        <v>121</v>
      </c>
      <c r="X12" s="154">
        <v>0</v>
      </c>
      <c r="Y12" s="96">
        <v>0</v>
      </c>
      <c r="Z12" s="114" t="s">
        <v>121</v>
      </c>
      <c r="AA12" s="154">
        <v>0</v>
      </c>
      <c r="AB12" s="96">
        <v>0</v>
      </c>
      <c r="AC12" s="114" t="s">
        <v>121</v>
      </c>
      <c r="AD12" s="114">
        <v>0</v>
      </c>
    </row>
    <row r="13" spans="1:47">
      <c r="A13" s="113"/>
      <c r="B13" s="94" t="s">
        <v>4</v>
      </c>
      <c r="C13" s="154">
        <v>0</v>
      </c>
      <c r="D13" s="96">
        <v>0</v>
      </c>
      <c r="E13" s="114" t="s">
        <v>121</v>
      </c>
      <c r="F13" s="154">
        <v>0</v>
      </c>
      <c r="G13" s="96">
        <v>0</v>
      </c>
      <c r="H13" s="114" t="s">
        <v>121</v>
      </c>
      <c r="I13" s="114">
        <v>0</v>
      </c>
      <c r="J13" s="157">
        <v>0</v>
      </c>
      <c r="K13" s="104">
        <v>0</v>
      </c>
      <c r="L13" s="114" t="s">
        <v>121</v>
      </c>
      <c r="M13" s="157">
        <v>0</v>
      </c>
      <c r="N13" s="104">
        <v>0</v>
      </c>
      <c r="O13" s="114" t="s">
        <v>121</v>
      </c>
      <c r="P13" s="114">
        <v>0</v>
      </c>
      <c r="Q13" s="157">
        <v>0</v>
      </c>
      <c r="R13" s="104"/>
      <c r="S13" s="114" t="s">
        <v>121</v>
      </c>
      <c r="T13" s="157">
        <v>0</v>
      </c>
      <c r="U13" s="104"/>
      <c r="V13" s="114" t="s">
        <v>121</v>
      </c>
      <c r="W13" s="114" t="s">
        <v>121</v>
      </c>
      <c r="X13" s="154">
        <v>0</v>
      </c>
      <c r="Y13" s="96">
        <v>0</v>
      </c>
      <c r="Z13" s="114" t="s">
        <v>121</v>
      </c>
      <c r="AA13" s="154">
        <v>0</v>
      </c>
      <c r="AB13" s="96">
        <v>0</v>
      </c>
      <c r="AC13" s="114" t="s">
        <v>121</v>
      </c>
      <c r="AD13" s="114">
        <v>0</v>
      </c>
    </row>
    <row r="14" spans="1:47">
      <c r="A14" s="113"/>
      <c r="B14" s="94" t="s">
        <v>5</v>
      </c>
      <c r="C14" s="154">
        <v>0</v>
      </c>
      <c r="D14" s="96">
        <v>0.11691459999999801</v>
      </c>
      <c r="E14" s="114" t="s">
        <v>121</v>
      </c>
      <c r="F14" s="154">
        <v>0</v>
      </c>
      <c r="G14" s="96">
        <v>0.11691459999999801</v>
      </c>
      <c r="H14" s="114" t="s">
        <v>121</v>
      </c>
      <c r="I14" s="114">
        <v>1.6182818195340531E-4</v>
      </c>
      <c r="J14" s="157">
        <v>0</v>
      </c>
      <c r="K14" s="104">
        <v>1</v>
      </c>
      <c r="L14" s="114" t="s">
        <v>121</v>
      </c>
      <c r="M14" s="157">
        <v>0</v>
      </c>
      <c r="N14" s="104">
        <v>1</v>
      </c>
      <c r="O14" s="114" t="s">
        <v>121</v>
      </c>
      <c r="P14" s="114">
        <v>0.14064697609001406</v>
      </c>
      <c r="Q14" s="157">
        <v>0</v>
      </c>
      <c r="R14" s="104">
        <v>1724</v>
      </c>
      <c r="S14" s="114" t="s">
        <v>121</v>
      </c>
      <c r="T14" s="157">
        <v>0</v>
      </c>
      <c r="U14" s="104">
        <v>1724</v>
      </c>
      <c r="V14" s="114" t="s">
        <v>121</v>
      </c>
      <c r="W14" s="114">
        <v>2.3156644464674119E-3</v>
      </c>
      <c r="X14" s="154">
        <v>0</v>
      </c>
      <c r="Y14" s="96">
        <v>6.726</v>
      </c>
      <c r="Z14" s="114" t="s">
        <v>121</v>
      </c>
      <c r="AA14" s="154">
        <v>0</v>
      </c>
      <c r="AB14" s="96">
        <v>6.726</v>
      </c>
      <c r="AC14" s="114" t="s">
        <v>121</v>
      </c>
      <c r="AD14" s="114">
        <v>7.9214784132964678E-4</v>
      </c>
    </row>
    <row r="15" spans="1:47">
      <c r="A15" s="113"/>
      <c r="B15" s="94" t="s">
        <v>6</v>
      </c>
      <c r="C15" s="154">
        <v>0</v>
      </c>
      <c r="D15" s="96">
        <v>0</v>
      </c>
      <c r="E15" s="114" t="s">
        <v>121</v>
      </c>
      <c r="F15" s="154">
        <v>0</v>
      </c>
      <c r="G15" s="96">
        <v>0</v>
      </c>
      <c r="H15" s="114" t="s">
        <v>121</v>
      </c>
      <c r="I15" s="114">
        <v>0</v>
      </c>
      <c r="J15" s="157">
        <v>0</v>
      </c>
      <c r="K15" s="104">
        <v>0</v>
      </c>
      <c r="L15" s="114" t="s">
        <v>121</v>
      </c>
      <c r="M15" s="157">
        <v>0</v>
      </c>
      <c r="N15" s="104">
        <v>0</v>
      </c>
      <c r="O15" s="114" t="s">
        <v>121</v>
      </c>
      <c r="P15" s="114">
        <v>0</v>
      </c>
      <c r="Q15" s="157">
        <v>0</v>
      </c>
      <c r="R15" s="107">
        <v>0</v>
      </c>
      <c r="S15" s="114" t="s">
        <v>121</v>
      </c>
      <c r="T15" s="157">
        <v>0</v>
      </c>
      <c r="U15" s="107">
        <v>0</v>
      </c>
      <c r="V15" s="114" t="s">
        <v>121</v>
      </c>
      <c r="W15" s="114">
        <v>0</v>
      </c>
      <c r="X15" s="154">
        <v>0</v>
      </c>
      <c r="Y15" s="96">
        <v>0</v>
      </c>
      <c r="Z15" s="114" t="s">
        <v>121</v>
      </c>
      <c r="AA15" s="154">
        <v>0</v>
      </c>
      <c r="AB15" s="96">
        <v>0</v>
      </c>
      <c r="AC15" s="114" t="s">
        <v>121</v>
      </c>
      <c r="AD15" s="114">
        <v>0</v>
      </c>
    </row>
    <row r="16" spans="1:47">
      <c r="A16" s="113"/>
      <c r="B16" s="115" t="s">
        <v>25</v>
      </c>
      <c r="C16" s="154">
        <v>0</v>
      </c>
      <c r="D16" s="96">
        <v>0</v>
      </c>
      <c r="E16" s="114" t="s">
        <v>121</v>
      </c>
      <c r="F16" s="154">
        <v>0</v>
      </c>
      <c r="G16" s="96">
        <v>0</v>
      </c>
      <c r="H16" s="114" t="s">
        <v>121</v>
      </c>
      <c r="I16" s="114">
        <v>0</v>
      </c>
      <c r="J16" s="157">
        <v>0</v>
      </c>
      <c r="K16" s="104">
        <v>0</v>
      </c>
      <c r="L16" s="114" t="s">
        <v>121</v>
      </c>
      <c r="M16" s="157">
        <v>0</v>
      </c>
      <c r="N16" s="104">
        <v>0</v>
      </c>
      <c r="O16" s="114" t="s">
        <v>121</v>
      </c>
      <c r="P16" s="114">
        <v>0</v>
      </c>
      <c r="Q16" s="157">
        <v>0</v>
      </c>
      <c r="R16" s="107">
        <v>0</v>
      </c>
      <c r="S16" s="114" t="s">
        <v>121</v>
      </c>
      <c r="T16" s="157">
        <v>0</v>
      </c>
      <c r="U16" s="107">
        <v>0</v>
      </c>
      <c r="V16" s="114" t="s">
        <v>121</v>
      </c>
      <c r="W16" s="114">
        <v>0</v>
      </c>
      <c r="X16" s="154">
        <v>0</v>
      </c>
      <c r="Y16" s="96">
        <v>0</v>
      </c>
      <c r="Z16" s="114" t="s">
        <v>121</v>
      </c>
      <c r="AA16" s="154">
        <v>0</v>
      </c>
      <c r="AB16" s="96">
        <v>0</v>
      </c>
      <c r="AC16" s="114" t="s">
        <v>121</v>
      </c>
      <c r="AD16" s="114">
        <v>0</v>
      </c>
    </row>
    <row r="17" spans="1:30">
      <c r="A17" s="113"/>
      <c r="B17" s="115"/>
      <c r="C17" s="155"/>
      <c r="D17" s="105"/>
      <c r="E17" s="114"/>
      <c r="F17" s="155"/>
      <c r="G17" s="105"/>
      <c r="H17" s="114"/>
      <c r="I17" s="111"/>
      <c r="J17" s="158"/>
      <c r="K17" s="104"/>
      <c r="L17" s="114"/>
      <c r="M17" s="158"/>
      <c r="N17" s="104"/>
      <c r="O17" s="114"/>
      <c r="P17" s="114"/>
      <c r="Q17" s="161"/>
      <c r="R17" s="104"/>
      <c r="S17" s="114"/>
      <c r="T17" s="158"/>
      <c r="U17" s="104"/>
      <c r="V17" s="114"/>
      <c r="W17" s="114"/>
      <c r="X17" s="155"/>
      <c r="Y17" s="96"/>
      <c r="Z17" s="114"/>
      <c r="AA17" s="155"/>
      <c r="AB17" s="96"/>
      <c r="AC17" s="114"/>
      <c r="AD17" s="114"/>
    </row>
    <row r="18" spans="1:30" s="20" customFormat="1" ht="16.2">
      <c r="A18" s="110">
        <v>3</v>
      </c>
      <c r="B18" s="93" t="s">
        <v>22</v>
      </c>
      <c r="C18" s="154">
        <v>0.42441565000000003</v>
      </c>
      <c r="D18" s="101">
        <v>6.812135026</v>
      </c>
      <c r="E18" s="111">
        <v>1505.0621662985329</v>
      </c>
      <c r="F18" s="154">
        <v>1.3690544609999999</v>
      </c>
      <c r="G18" s="101">
        <v>27.349596326</v>
      </c>
      <c r="H18" s="111">
        <v>1897.6996609779135</v>
      </c>
      <c r="I18" s="111">
        <v>2.1423691740138848E-2</v>
      </c>
      <c r="J18" s="157">
        <v>575</v>
      </c>
      <c r="K18" s="102">
        <v>2109</v>
      </c>
      <c r="L18" s="111">
        <v>266.78260869565219</v>
      </c>
      <c r="M18" s="157">
        <v>1274</v>
      </c>
      <c r="N18" s="101">
        <v>7144</v>
      </c>
      <c r="O18" s="111">
        <v>460.75353218210358</v>
      </c>
      <c r="P18" s="111">
        <v>7.4788247399606142E-2</v>
      </c>
      <c r="Q18" s="157">
        <v>2622</v>
      </c>
      <c r="R18" s="102">
        <v>56231</v>
      </c>
      <c r="S18" s="111">
        <v>2044.5842868039665</v>
      </c>
      <c r="T18" s="157">
        <v>7515</v>
      </c>
      <c r="U18" s="102">
        <v>199771</v>
      </c>
      <c r="V18" s="111">
        <v>2558.2967398536261</v>
      </c>
      <c r="W18" s="111">
        <v>0.15647267230637504</v>
      </c>
      <c r="X18" s="154">
        <v>97.273824600000012</v>
      </c>
      <c r="Y18" s="101">
        <v>1420.2622339</v>
      </c>
      <c r="Z18" s="111">
        <v>1360.0661994532081</v>
      </c>
      <c r="AA18" s="154">
        <v>414.85925349999991</v>
      </c>
      <c r="AB18" s="101">
        <v>5023.4813703999944</v>
      </c>
      <c r="AC18" s="111">
        <v>1110.8881091644723</v>
      </c>
      <c r="AD18" s="111">
        <v>0.13268179106926312</v>
      </c>
    </row>
    <row r="19" spans="1:30">
      <c r="A19" s="113"/>
      <c r="B19" s="94" t="s">
        <v>3</v>
      </c>
      <c r="C19" s="10">
        <v>1.4999999999999999E-2</v>
      </c>
      <c r="D19" s="96">
        <v>0</v>
      </c>
      <c r="E19" s="114">
        <v>-100</v>
      </c>
      <c r="F19" s="10">
        <v>1.3949887000000001E-2</v>
      </c>
      <c r="G19" s="96">
        <v>1.02997E-2</v>
      </c>
      <c r="H19" s="114">
        <v>-26.166427011200888</v>
      </c>
      <c r="I19" s="114">
        <v>6.3766818710307244E-5</v>
      </c>
      <c r="J19" s="159">
        <v>548</v>
      </c>
      <c r="K19" s="104">
        <v>9</v>
      </c>
      <c r="L19" s="114">
        <v>-98.357664233576642</v>
      </c>
      <c r="M19" s="159">
        <v>700</v>
      </c>
      <c r="N19" s="104">
        <v>200</v>
      </c>
      <c r="O19" s="114">
        <v>-71.428571428571431</v>
      </c>
      <c r="P19" s="114">
        <v>4.5181403334387568E-2</v>
      </c>
      <c r="Q19" s="161">
        <v>0</v>
      </c>
      <c r="R19" s="104"/>
      <c r="S19" s="114" t="s">
        <v>121</v>
      </c>
      <c r="T19" s="159">
        <v>0</v>
      </c>
      <c r="U19" s="104"/>
      <c r="V19" s="114" t="s">
        <v>121</v>
      </c>
      <c r="W19" s="114" t="s">
        <v>121</v>
      </c>
      <c r="X19" s="10">
        <v>31.027159999999999</v>
      </c>
      <c r="Y19" s="96">
        <v>0</v>
      </c>
      <c r="Z19" s="114">
        <v>-100</v>
      </c>
      <c r="AA19" s="10">
        <v>1.24041</v>
      </c>
      <c r="AB19" s="96">
        <v>0.40359</v>
      </c>
      <c r="AC19" s="114">
        <v>-67.463177497762842</v>
      </c>
      <c r="AD19" s="114">
        <v>3.345227347183395E-3</v>
      </c>
    </row>
    <row r="20" spans="1:30">
      <c r="A20" s="113"/>
      <c r="B20" s="94" t="s">
        <v>4</v>
      </c>
      <c r="C20" s="10">
        <v>6.0945970999999995E-2</v>
      </c>
      <c r="D20" s="96">
        <v>0.73223766499999998</v>
      </c>
      <c r="E20" s="114">
        <v>1101.453767961134</v>
      </c>
      <c r="F20" s="10">
        <v>0.47213675900000007</v>
      </c>
      <c r="G20" s="96">
        <v>2.2935187770000001</v>
      </c>
      <c r="H20" s="114">
        <v>385.77424512714111</v>
      </c>
      <c r="I20" s="114">
        <v>6.9297820104158286E-3</v>
      </c>
      <c r="J20" s="159">
        <v>26</v>
      </c>
      <c r="K20" s="104">
        <v>2096</v>
      </c>
      <c r="L20" s="114">
        <v>7961.538461538461</v>
      </c>
      <c r="M20" s="159">
        <v>568</v>
      </c>
      <c r="N20" s="104">
        <v>6917</v>
      </c>
      <c r="O20" s="114">
        <v>1117.7816901408451</v>
      </c>
      <c r="P20" s="114">
        <v>7.6066584489388883E-2</v>
      </c>
      <c r="Q20" s="161">
        <v>0</v>
      </c>
      <c r="R20" s="104"/>
      <c r="S20" s="114" t="s">
        <v>121</v>
      </c>
      <c r="T20" s="159">
        <v>0</v>
      </c>
      <c r="U20" s="104"/>
      <c r="V20" s="114" t="s">
        <v>121</v>
      </c>
      <c r="W20" s="114" t="s">
        <v>121</v>
      </c>
      <c r="X20" s="10">
        <v>-19.722135399999999</v>
      </c>
      <c r="Y20" s="96">
        <v>873.45744389999993</v>
      </c>
      <c r="Z20" s="114">
        <v>-4528.8178038773631</v>
      </c>
      <c r="AA20" s="10">
        <v>72.418043499999911</v>
      </c>
      <c r="AB20" s="96">
        <v>3101.4200603999943</v>
      </c>
      <c r="AC20" s="114">
        <v>4182.6620418155844</v>
      </c>
      <c r="AD20" s="114">
        <v>0.35363013721708175</v>
      </c>
    </row>
    <row r="21" spans="1:30">
      <c r="A21" s="113"/>
      <c r="B21" s="94" t="s">
        <v>5</v>
      </c>
      <c r="C21" s="10">
        <v>0.26282019200000001</v>
      </c>
      <c r="D21" s="96">
        <v>5.9287546780000007</v>
      </c>
      <c r="E21" s="114">
        <v>2155.8216067356047</v>
      </c>
      <c r="F21" s="10">
        <v>0.74899962599999992</v>
      </c>
      <c r="G21" s="96">
        <v>24.553529456</v>
      </c>
      <c r="H21" s="114">
        <v>3178.1764641361788</v>
      </c>
      <c r="I21" s="114">
        <v>3.3985943863332153E-2</v>
      </c>
      <c r="J21" s="159">
        <v>0</v>
      </c>
      <c r="K21" s="104">
        <v>3</v>
      </c>
      <c r="L21" s="114" t="s">
        <v>121</v>
      </c>
      <c r="M21" s="159">
        <v>4</v>
      </c>
      <c r="N21" s="104">
        <v>18</v>
      </c>
      <c r="O21" s="114">
        <v>350</v>
      </c>
      <c r="P21" s="114">
        <v>2.5316455696202533</v>
      </c>
      <c r="Q21" s="159">
        <v>1171</v>
      </c>
      <c r="R21" s="104">
        <v>51463</v>
      </c>
      <c r="S21" s="114">
        <v>4294.7907771135779</v>
      </c>
      <c r="T21" s="159">
        <v>2284</v>
      </c>
      <c r="U21" s="104">
        <v>184760</v>
      </c>
      <c r="V21" s="114">
        <v>7989.3169877408054</v>
      </c>
      <c r="W21" s="114">
        <v>0.24816830807965146</v>
      </c>
      <c r="X21" s="10">
        <v>31.758800000000001</v>
      </c>
      <c r="Y21" s="96">
        <v>400.60669000000001</v>
      </c>
      <c r="Z21" s="114">
        <v>1161.4037369170119</v>
      </c>
      <c r="AA21" s="10">
        <v>83.919300000000007</v>
      </c>
      <c r="AB21" s="96">
        <v>1492.8026199999999</v>
      </c>
      <c r="AC21" s="114">
        <v>1678.8549475508016</v>
      </c>
      <c r="AD21" s="114">
        <v>0.17581331741960168</v>
      </c>
    </row>
    <row r="22" spans="1:30">
      <c r="A22" s="113"/>
      <c r="B22" s="94" t="s">
        <v>6</v>
      </c>
      <c r="C22" s="10">
        <v>0</v>
      </c>
      <c r="D22" s="96">
        <v>0</v>
      </c>
      <c r="E22" s="114" t="s">
        <v>121</v>
      </c>
      <c r="F22" s="10">
        <v>0</v>
      </c>
      <c r="G22" s="96">
        <v>0</v>
      </c>
      <c r="H22" s="114" t="s">
        <v>121</v>
      </c>
      <c r="I22" s="114">
        <v>0</v>
      </c>
      <c r="J22" s="159">
        <v>0</v>
      </c>
      <c r="K22" s="104">
        <v>0</v>
      </c>
      <c r="L22" s="114" t="s">
        <v>121</v>
      </c>
      <c r="M22" s="159">
        <v>0</v>
      </c>
      <c r="N22" s="104">
        <v>0</v>
      </c>
      <c r="O22" s="114" t="s">
        <v>121</v>
      </c>
      <c r="P22" s="114">
        <v>0</v>
      </c>
      <c r="Q22" s="161">
        <v>0</v>
      </c>
      <c r="R22" s="107">
        <v>0</v>
      </c>
      <c r="S22" s="114" t="s">
        <v>121</v>
      </c>
      <c r="T22" s="159">
        <v>0</v>
      </c>
      <c r="U22" s="107">
        <v>0</v>
      </c>
      <c r="V22" s="114" t="s">
        <v>121</v>
      </c>
      <c r="W22" s="114">
        <v>0</v>
      </c>
      <c r="X22" s="10">
        <v>0</v>
      </c>
      <c r="Y22" s="96">
        <v>0</v>
      </c>
      <c r="Z22" s="114" t="s">
        <v>121</v>
      </c>
      <c r="AA22" s="10">
        <v>0</v>
      </c>
      <c r="AB22" s="96">
        <v>0</v>
      </c>
      <c r="AC22" s="114" t="s">
        <v>121</v>
      </c>
      <c r="AD22" s="114">
        <v>0</v>
      </c>
    </row>
    <row r="23" spans="1:30">
      <c r="A23" s="113"/>
      <c r="B23" s="115" t="s">
        <v>25</v>
      </c>
      <c r="C23" s="10">
        <v>8.5649487000000024E-2</v>
      </c>
      <c r="D23" s="96">
        <v>0.15114268299999994</v>
      </c>
      <c r="E23" s="114">
        <v>76.466536221051612</v>
      </c>
      <c r="F23" s="10">
        <v>0.13396818899999999</v>
      </c>
      <c r="G23" s="96">
        <v>0.49224839300000001</v>
      </c>
      <c r="H23" s="114">
        <v>267.43677486003787</v>
      </c>
      <c r="I23" s="114">
        <v>1.0906709256319522E-2</v>
      </c>
      <c r="J23" s="159">
        <v>1</v>
      </c>
      <c r="K23" s="104">
        <v>1</v>
      </c>
      <c r="L23" s="114">
        <v>0</v>
      </c>
      <c r="M23" s="159">
        <v>2</v>
      </c>
      <c r="N23" s="104">
        <v>9</v>
      </c>
      <c r="O23" s="114">
        <v>350</v>
      </c>
      <c r="P23" s="114">
        <v>6.5005417118093184E-2</v>
      </c>
      <c r="Q23" s="161">
        <v>1451</v>
      </c>
      <c r="R23" s="107">
        <v>4768</v>
      </c>
      <c r="S23" s="114">
        <v>228.60096485182629</v>
      </c>
      <c r="T23" s="159">
        <v>5231</v>
      </c>
      <c r="U23" s="107">
        <v>15011</v>
      </c>
      <c r="V23" s="114">
        <v>186.96233989676924</v>
      </c>
      <c r="W23" s="114">
        <v>2.9370775309616518E-2</v>
      </c>
      <c r="X23" s="10">
        <v>54.21</v>
      </c>
      <c r="Y23" s="96">
        <v>146.19809999999998</v>
      </c>
      <c r="Z23" s="114">
        <v>169.68843386828993</v>
      </c>
      <c r="AA23" s="10">
        <v>257.28149999999999</v>
      </c>
      <c r="AB23" s="96">
        <v>428.85509999999999</v>
      </c>
      <c r="AC23" s="114">
        <v>66.687111199211756</v>
      </c>
      <c r="AD23" s="114">
        <v>2.1498295260636447E-2</v>
      </c>
    </row>
    <row r="24" spans="1:30">
      <c r="A24" s="113"/>
      <c r="B24" s="115"/>
      <c r="C24" s="130"/>
      <c r="D24" s="96"/>
      <c r="E24" s="114"/>
      <c r="F24" s="130"/>
      <c r="G24" s="96"/>
      <c r="H24" s="114"/>
      <c r="I24" s="114"/>
      <c r="J24" s="130"/>
      <c r="K24" s="104"/>
      <c r="L24" s="114"/>
      <c r="N24" s="104"/>
      <c r="O24" s="114"/>
      <c r="P24" s="114"/>
      <c r="R24" s="107"/>
      <c r="S24" s="114"/>
      <c r="U24" s="107"/>
      <c r="V24" s="114"/>
      <c r="W24" s="114"/>
      <c r="Y24" s="96"/>
      <c r="Z24" s="114"/>
      <c r="AB24" s="96"/>
      <c r="AC24" s="114"/>
      <c r="AD24" s="114"/>
    </row>
    <row r="25" spans="1:30" s="20" customFormat="1" ht="16.2">
      <c r="A25" s="110">
        <v>4</v>
      </c>
      <c r="B25" s="93" t="s">
        <v>111</v>
      </c>
      <c r="C25" s="154">
        <v>71.537918705999999</v>
      </c>
      <c r="D25" s="101">
        <v>113.97694125699988</v>
      </c>
      <c r="E25" s="111">
        <v>59.323815004196433</v>
      </c>
      <c r="F25" s="154">
        <v>286.89242222299998</v>
      </c>
      <c r="G25" s="101">
        <v>363.0105560900015</v>
      </c>
      <c r="H25" s="111">
        <v>26.53194297611503</v>
      </c>
      <c r="I25" s="111">
        <v>0.28435616231363953</v>
      </c>
      <c r="J25" s="157">
        <v>3860</v>
      </c>
      <c r="K25" s="102">
        <v>5346</v>
      </c>
      <c r="L25" s="111">
        <v>38.497409326424872</v>
      </c>
      <c r="M25" s="157">
        <v>15955</v>
      </c>
      <c r="N25" s="101">
        <v>19566</v>
      </c>
      <c r="O25" s="111">
        <v>22.632403635224073</v>
      </c>
      <c r="P25" s="111">
        <v>0.20483018597714078</v>
      </c>
      <c r="Q25" s="157">
        <v>2636</v>
      </c>
      <c r="R25" s="102">
        <v>90684</v>
      </c>
      <c r="S25" s="111">
        <v>3340.2124430955992</v>
      </c>
      <c r="T25" s="157">
        <v>10795</v>
      </c>
      <c r="U25" s="102">
        <v>264137</v>
      </c>
      <c r="V25" s="111">
        <v>2346.8457619268179</v>
      </c>
      <c r="W25" s="111">
        <v>0.20688799798263502</v>
      </c>
      <c r="X25" s="154">
        <v>1394.5784823000001</v>
      </c>
      <c r="Y25" s="101">
        <v>1835.9417947000029</v>
      </c>
      <c r="Z25" s="111">
        <v>31.648510141364518</v>
      </c>
      <c r="AA25" s="154">
        <v>5469.9137812960998</v>
      </c>
      <c r="AB25" s="101">
        <v>7259.1808837519984</v>
      </c>
      <c r="AC25" s="111">
        <v>32.711065914313743</v>
      </c>
      <c r="AD25" s="111">
        <v>0.19173179919153954</v>
      </c>
    </row>
    <row r="26" spans="1:30">
      <c r="A26" s="113"/>
      <c r="B26" s="94" t="s">
        <v>3</v>
      </c>
      <c r="C26" s="10">
        <v>14.621695300000001</v>
      </c>
      <c r="D26" s="96">
        <v>32.931679000000003</v>
      </c>
      <c r="E26" s="114">
        <v>125.2247658313602</v>
      </c>
      <c r="F26" s="10">
        <v>70.874854599999992</v>
      </c>
      <c r="G26" s="96">
        <v>71.314916500000024</v>
      </c>
      <c r="H26" s="114">
        <v>0.62089989811426882</v>
      </c>
      <c r="I26" s="114">
        <v>0.44152017551930639</v>
      </c>
      <c r="J26" s="159">
        <v>304</v>
      </c>
      <c r="K26" s="104">
        <v>496</v>
      </c>
      <c r="L26" s="114">
        <v>63.157894736842103</v>
      </c>
      <c r="M26" s="159">
        <v>1492</v>
      </c>
      <c r="N26" s="104">
        <v>1394</v>
      </c>
      <c r="O26" s="114">
        <v>-6.5683646112600584</v>
      </c>
      <c r="P26" s="114">
        <v>0.31491438124068133</v>
      </c>
      <c r="Q26" s="161">
        <v>0</v>
      </c>
      <c r="R26" s="104"/>
      <c r="S26" s="114" t="s">
        <v>121</v>
      </c>
      <c r="T26" s="159">
        <v>0</v>
      </c>
      <c r="U26" s="104"/>
      <c r="V26" s="114" t="s">
        <v>121</v>
      </c>
      <c r="W26" s="114" t="s">
        <v>121</v>
      </c>
      <c r="X26" s="10">
        <v>26.5074328</v>
      </c>
      <c r="Y26" s="96">
        <v>48.113647099999987</v>
      </c>
      <c r="Z26" s="114">
        <v>81.510021973912103</v>
      </c>
      <c r="AA26" s="10">
        <v>141.19207919999999</v>
      </c>
      <c r="AB26" s="96">
        <v>103.70626060000001</v>
      </c>
      <c r="AC26" s="114">
        <v>-26.549519500241193</v>
      </c>
      <c r="AD26" s="114">
        <v>0.85958774754886846</v>
      </c>
    </row>
    <row r="27" spans="1:30">
      <c r="A27" s="113"/>
      <c r="B27" s="94" t="s">
        <v>4</v>
      </c>
      <c r="C27" s="10">
        <v>36.942847466000003</v>
      </c>
      <c r="D27" s="96">
        <v>58.931005792999748</v>
      </c>
      <c r="E27" s="114">
        <v>59.519392345802082</v>
      </c>
      <c r="F27" s="10">
        <v>137.40610071200001</v>
      </c>
      <c r="G27" s="96">
        <v>195.67185177000104</v>
      </c>
      <c r="H27" s="114">
        <v>42.404049569912971</v>
      </c>
      <c r="I27" s="114">
        <v>0.59121525053051949</v>
      </c>
      <c r="J27" s="159">
        <v>3556</v>
      </c>
      <c r="K27" s="104">
        <v>4844</v>
      </c>
      <c r="L27" s="114">
        <v>36.220472440944881</v>
      </c>
      <c r="M27" s="159">
        <v>14460</v>
      </c>
      <c r="N27" s="104">
        <v>18162</v>
      </c>
      <c r="O27" s="114">
        <v>25.601659751037342</v>
      </c>
      <c r="P27" s="114">
        <v>0.19972839489609384</v>
      </c>
      <c r="Q27" s="161">
        <v>0</v>
      </c>
      <c r="R27" s="104"/>
      <c r="S27" s="114" t="s">
        <v>121</v>
      </c>
      <c r="T27" s="159">
        <v>0</v>
      </c>
      <c r="U27" s="104"/>
      <c r="V27" s="114" t="s">
        <v>121</v>
      </c>
      <c r="W27" s="114" t="s">
        <v>121</v>
      </c>
      <c r="X27" s="10">
        <v>433.06335059999998</v>
      </c>
      <c r="Y27" s="96">
        <v>592.89054590000285</v>
      </c>
      <c r="Z27" s="114">
        <v>36.906192841893848</v>
      </c>
      <c r="AA27" s="10">
        <v>1631.4360072000002</v>
      </c>
      <c r="AB27" s="96">
        <v>1954.5506826999981</v>
      </c>
      <c r="AC27" s="114">
        <v>19.805537825204244</v>
      </c>
      <c r="AD27" s="114">
        <v>0.22286178997365408</v>
      </c>
    </row>
    <row r="28" spans="1:30">
      <c r="A28" s="113"/>
      <c r="B28" s="94" t="s">
        <v>5</v>
      </c>
      <c r="C28" s="10">
        <v>19.972738799999998</v>
      </c>
      <c r="D28" s="96">
        <v>22.114256464000135</v>
      </c>
      <c r="E28" s="114">
        <v>10.72220332646685</v>
      </c>
      <c r="F28" s="10">
        <v>78.610107160999988</v>
      </c>
      <c r="G28" s="96">
        <v>96.023787820000422</v>
      </c>
      <c r="H28" s="114">
        <v>22.151961481665182</v>
      </c>
      <c r="I28" s="114">
        <v>0.13291201447202045</v>
      </c>
      <c r="J28" s="159">
        <v>0</v>
      </c>
      <c r="K28" s="104">
        <v>6</v>
      </c>
      <c r="L28" s="114" t="s">
        <v>121</v>
      </c>
      <c r="M28" s="159">
        <v>3</v>
      </c>
      <c r="N28" s="104">
        <v>10</v>
      </c>
      <c r="O28" s="114">
        <v>233.33333333333334</v>
      </c>
      <c r="P28" s="114">
        <v>1.4064697609001406</v>
      </c>
      <c r="Q28" s="159">
        <v>2554</v>
      </c>
      <c r="R28" s="104">
        <v>90684</v>
      </c>
      <c r="S28" s="114">
        <v>3450.6656225528582</v>
      </c>
      <c r="T28" s="159">
        <v>10620</v>
      </c>
      <c r="U28" s="104">
        <v>264137</v>
      </c>
      <c r="V28" s="114">
        <v>2387.1657250470812</v>
      </c>
      <c r="W28" s="114">
        <v>0.35478692569406195</v>
      </c>
      <c r="X28" s="10">
        <v>934.76169890000006</v>
      </c>
      <c r="Y28" s="96">
        <v>1194.9376017</v>
      </c>
      <c r="Z28" s="114">
        <v>27.833393591775014</v>
      </c>
      <c r="AA28" s="10">
        <v>3696.7606948960997</v>
      </c>
      <c r="AB28" s="96">
        <v>5200.9239404520004</v>
      </c>
      <c r="AC28" s="114">
        <v>40.688683139068502</v>
      </c>
      <c r="AD28" s="114">
        <v>0.61253355223739703</v>
      </c>
    </row>
    <row r="29" spans="1:30">
      <c r="A29" s="113"/>
      <c r="B29" s="94" t="s">
        <v>6</v>
      </c>
      <c r="C29" s="10">
        <v>6.3713999999999991E-4</v>
      </c>
      <c r="D29" s="96">
        <v>0</v>
      </c>
      <c r="E29" s="114">
        <v>-100</v>
      </c>
      <c r="F29" s="10">
        <v>1.3597500000000001E-3</v>
      </c>
      <c r="G29" s="96">
        <v>0</v>
      </c>
      <c r="H29" s="114">
        <v>-100</v>
      </c>
      <c r="I29" s="114">
        <v>0</v>
      </c>
      <c r="J29" s="159">
        <v>0</v>
      </c>
      <c r="K29" s="104">
        <v>0</v>
      </c>
      <c r="L29" s="114" t="s">
        <v>121</v>
      </c>
      <c r="M29" s="159">
        <v>0</v>
      </c>
      <c r="N29" s="104">
        <v>0</v>
      </c>
      <c r="O29" s="114" t="s">
        <v>121</v>
      </c>
      <c r="P29" s="114">
        <v>0</v>
      </c>
      <c r="Q29" s="161">
        <v>81.999999999999986</v>
      </c>
      <c r="R29" s="107">
        <v>0</v>
      </c>
      <c r="S29" s="114">
        <v>-100</v>
      </c>
      <c r="T29" s="159">
        <v>175</v>
      </c>
      <c r="U29" s="107">
        <v>0</v>
      </c>
      <c r="V29" s="114">
        <v>-100</v>
      </c>
      <c r="W29" s="114">
        <v>0</v>
      </c>
      <c r="X29" s="10">
        <v>0.24599999999999994</v>
      </c>
      <c r="Y29" s="96">
        <v>0</v>
      </c>
      <c r="Z29" s="114">
        <v>-100</v>
      </c>
      <c r="AA29" s="10">
        <v>0.52500000000000002</v>
      </c>
      <c r="AB29" s="96">
        <v>0</v>
      </c>
      <c r="AC29" s="114">
        <v>-100</v>
      </c>
      <c r="AD29" s="114">
        <v>0</v>
      </c>
    </row>
    <row r="30" spans="1:30">
      <c r="A30" s="113"/>
      <c r="B30" s="94" t="s">
        <v>25</v>
      </c>
      <c r="C30" s="10">
        <v>0</v>
      </c>
      <c r="D30" s="96">
        <v>0</v>
      </c>
      <c r="E30" s="114" t="s">
        <v>121</v>
      </c>
      <c r="F30" s="10">
        <v>0</v>
      </c>
      <c r="G30" s="96">
        <v>0</v>
      </c>
      <c r="H30" s="114" t="s">
        <v>121</v>
      </c>
      <c r="I30" s="114">
        <v>0</v>
      </c>
      <c r="J30" s="159">
        <v>0</v>
      </c>
      <c r="K30" s="104">
        <v>0</v>
      </c>
      <c r="L30" s="114" t="s">
        <v>121</v>
      </c>
      <c r="M30" s="159">
        <v>0</v>
      </c>
      <c r="N30" s="104">
        <v>0</v>
      </c>
      <c r="O30" s="114" t="s">
        <v>121</v>
      </c>
      <c r="P30" s="114">
        <v>0</v>
      </c>
      <c r="Q30" s="161">
        <v>0</v>
      </c>
      <c r="R30" s="107">
        <v>0</v>
      </c>
      <c r="S30" s="114" t="s">
        <v>121</v>
      </c>
      <c r="T30" s="159">
        <v>0</v>
      </c>
      <c r="U30" s="107">
        <v>0</v>
      </c>
      <c r="V30" s="114" t="s">
        <v>121</v>
      </c>
      <c r="W30" s="114">
        <v>0</v>
      </c>
      <c r="X30" s="10">
        <v>0</v>
      </c>
      <c r="Y30" s="96">
        <v>0</v>
      </c>
      <c r="Z30" s="114" t="s">
        <v>121</v>
      </c>
      <c r="AA30" s="10">
        <v>0</v>
      </c>
      <c r="AB30" s="96">
        <v>0</v>
      </c>
      <c r="AC30" s="114" t="s">
        <v>121</v>
      </c>
      <c r="AD30" s="114">
        <v>0</v>
      </c>
    </row>
    <row r="31" spans="1:30">
      <c r="A31" s="113"/>
      <c r="B31" s="94"/>
      <c r="C31" s="10"/>
      <c r="D31" s="105"/>
      <c r="E31" s="114"/>
      <c r="F31" s="10"/>
      <c r="G31" s="105"/>
      <c r="H31" s="114"/>
      <c r="I31" s="111"/>
      <c r="J31" s="159"/>
      <c r="K31" s="104"/>
      <c r="L31" s="114"/>
      <c r="M31" s="159"/>
      <c r="N31" s="104"/>
      <c r="O31" s="114"/>
      <c r="P31" s="114"/>
      <c r="Q31" s="161"/>
      <c r="R31" s="104"/>
      <c r="S31" s="114"/>
      <c r="T31" s="159"/>
      <c r="U31" s="104"/>
      <c r="V31" s="114"/>
      <c r="W31" s="114"/>
      <c r="X31" s="10"/>
      <c r="Y31" s="96"/>
      <c r="Z31" s="114"/>
      <c r="AA31" s="10"/>
      <c r="AB31" s="96"/>
      <c r="AC31" s="114"/>
      <c r="AD31" s="114"/>
    </row>
    <row r="32" spans="1:30" s="20" customFormat="1" ht="16.2">
      <c r="A32" s="110">
        <v>5</v>
      </c>
      <c r="B32" s="93" t="s">
        <v>30</v>
      </c>
      <c r="C32" s="154">
        <v>16.70730997637536</v>
      </c>
      <c r="D32" s="101">
        <v>24.942794051065977</v>
      </c>
      <c r="E32" s="111">
        <v>49.292699341401104</v>
      </c>
      <c r="F32" s="154">
        <v>95.047331075881971</v>
      </c>
      <c r="G32" s="101">
        <v>143.84720882900251</v>
      </c>
      <c r="H32" s="111">
        <v>51.34271231052314</v>
      </c>
      <c r="I32" s="111">
        <v>0.11267947880833117</v>
      </c>
      <c r="J32" s="157">
        <v>2385</v>
      </c>
      <c r="K32" s="102">
        <v>2336</v>
      </c>
      <c r="L32" s="111">
        <v>-2.0545073375262013</v>
      </c>
      <c r="M32" s="157">
        <v>8011</v>
      </c>
      <c r="N32" s="101">
        <v>11123</v>
      </c>
      <c r="O32" s="111">
        <v>38.846585944326549</v>
      </c>
      <c r="P32" s="111">
        <v>0.11644312371582016</v>
      </c>
      <c r="Q32" s="157">
        <v>13766</v>
      </c>
      <c r="R32" s="102">
        <v>55059</v>
      </c>
      <c r="S32" s="111">
        <v>299.96367862850502</v>
      </c>
      <c r="T32" s="157">
        <v>115321</v>
      </c>
      <c r="U32" s="102">
        <v>447232</v>
      </c>
      <c r="V32" s="111">
        <v>287.81488193824197</v>
      </c>
      <c r="W32" s="111">
        <v>0.35029902328628643</v>
      </c>
      <c r="X32" s="154">
        <v>811.68831913746169</v>
      </c>
      <c r="Y32" s="101">
        <v>5561.5980224140003</v>
      </c>
      <c r="Z32" s="111">
        <v>585.18887007318483</v>
      </c>
      <c r="AA32" s="154">
        <v>7253.6005993509434</v>
      </c>
      <c r="AB32" s="101">
        <v>22950.75677437555</v>
      </c>
      <c r="AC32" s="111">
        <v>216.40502478767854</v>
      </c>
      <c r="AD32" s="111">
        <v>0.60618270292832843</v>
      </c>
    </row>
    <row r="33" spans="1:30">
      <c r="A33" s="113"/>
      <c r="B33" s="94" t="s">
        <v>3</v>
      </c>
      <c r="C33" s="10">
        <v>1.1650633000000001</v>
      </c>
      <c r="D33" s="96">
        <v>1.5866584999999997</v>
      </c>
      <c r="E33" s="114">
        <v>36.186463001624006</v>
      </c>
      <c r="F33" s="10">
        <v>5.068646600000001</v>
      </c>
      <c r="G33" s="96">
        <v>8.6879930000000005</v>
      </c>
      <c r="H33" s="114">
        <v>71.406564426882696</v>
      </c>
      <c r="I33" s="114">
        <v>5.3788525353885876E-2</v>
      </c>
      <c r="J33" s="159">
        <v>15</v>
      </c>
      <c r="K33" s="104">
        <v>25</v>
      </c>
      <c r="L33" s="114">
        <v>66.666666666666671</v>
      </c>
      <c r="M33" s="159">
        <v>60</v>
      </c>
      <c r="N33" s="104">
        <v>158</v>
      </c>
      <c r="O33" s="114">
        <v>163.33333333333334</v>
      </c>
      <c r="P33" s="114">
        <v>3.5693308634166178E-2</v>
      </c>
      <c r="Q33" s="161">
        <v>0</v>
      </c>
      <c r="R33" s="104"/>
      <c r="S33" s="114" t="s">
        <v>121</v>
      </c>
      <c r="T33" s="159">
        <v>0</v>
      </c>
      <c r="U33" s="104"/>
      <c r="V33" s="114" t="s">
        <v>121</v>
      </c>
      <c r="W33" s="114" t="s">
        <v>121</v>
      </c>
      <c r="X33" s="10">
        <v>0.55942510000000001</v>
      </c>
      <c r="Y33" s="96">
        <v>1.1636374999999999</v>
      </c>
      <c r="Z33" s="114">
        <v>108.00595110945146</v>
      </c>
      <c r="AA33" s="10">
        <v>4.6378000999999998</v>
      </c>
      <c r="AB33" s="96">
        <v>15.864637499999999</v>
      </c>
      <c r="AC33" s="114">
        <v>242.07247311068883</v>
      </c>
      <c r="AD33" s="114">
        <v>0.13149686369372679</v>
      </c>
    </row>
    <row r="34" spans="1:30">
      <c r="A34" s="113"/>
      <c r="B34" s="94" t="s">
        <v>4</v>
      </c>
      <c r="C34" s="10">
        <v>14.220174399999996</v>
      </c>
      <c r="D34" s="96">
        <v>13.4789165</v>
      </c>
      <c r="E34" s="114">
        <v>-5.2127201759213033</v>
      </c>
      <c r="F34" s="10">
        <v>52.249612399999997</v>
      </c>
      <c r="G34" s="96">
        <v>77.767184499999999</v>
      </c>
      <c r="H34" s="114">
        <v>48.837820852428003</v>
      </c>
      <c r="I34" s="114">
        <v>0.23497066671226496</v>
      </c>
      <c r="J34" s="159">
        <v>2360</v>
      </c>
      <c r="K34" s="104">
        <v>2285</v>
      </c>
      <c r="L34" s="114">
        <v>-3.1779661016949179</v>
      </c>
      <c r="M34" s="159">
        <v>7912</v>
      </c>
      <c r="N34" s="104">
        <v>10866</v>
      </c>
      <c r="O34" s="114">
        <v>37.335692618806874</v>
      </c>
      <c r="P34" s="114">
        <v>0.11949392902438916</v>
      </c>
      <c r="Q34" s="161">
        <v>0</v>
      </c>
      <c r="R34" s="104"/>
      <c r="S34" s="114" t="s">
        <v>121</v>
      </c>
      <c r="T34" s="159">
        <v>0</v>
      </c>
      <c r="U34" s="104"/>
      <c r="V34" s="114" t="s">
        <v>121</v>
      </c>
      <c r="W34" s="114" t="s">
        <v>121</v>
      </c>
      <c r="X34" s="10">
        <v>206.29073379999997</v>
      </c>
      <c r="Y34" s="96">
        <v>210.33244420000003</v>
      </c>
      <c r="Z34" s="114">
        <v>1.9592302211298041</v>
      </c>
      <c r="AA34" s="10">
        <v>747.68252799999982</v>
      </c>
      <c r="AB34" s="96">
        <v>1054.2290178000001</v>
      </c>
      <c r="AC34" s="114">
        <v>40.999552392910843</v>
      </c>
      <c r="AD34" s="114">
        <v>0.12020530755668159</v>
      </c>
    </row>
    <row r="35" spans="1:30">
      <c r="A35" s="113"/>
      <c r="B35" s="94" t="s">
        <v>5</v>
      </c>
      <c r="C35" s="10">
        <v>0</v>
      </c>
      <c r="D35" s="96">
        <v>1.3130324359435002</v>
      </c>
      <c r="E35" s="114" t="s">
        <v>121</v>
      </c>
      <c r="F35" s="10">
        <v>1.8841957570849999</v>
      </c>
      <c r="G35" s="96">
        <v>14.196805402041894</v>
      </c>
      <c r="H35" s="114">
        <v>653.46764520930014</v>
      </c>
      <c r="I35" s="114">
        <v>1.9650609998740642E-2</v>
      </c>
      <c r="J35" s="159">
        <v>0</v>
      </c>
      <c r="K35" s="104">
        <v>0</v>
      </c>
      <c r="L35" s="114" t="s">
        <v>121</v>
      </c>
      <c r="M35" s="159">
        <v>2</v>
      </c>
      <c r="N35" s="104">
        <v>6</v>
      </c>
      <c r="O35" s="114">
        <v>200</v>
      </c>
      <c r="P35" s="114">
        <v>0.8438818565400843</v>
      </c>
      <c r="Q35" s="159">
        <v>0</v>
      </c>
      <c r="R35" s="104">
        <v>8216</v>
      </c>
      <c r="S35" s="114" t="s">
        <v>121</v>
      </c>
      <c r="T35" s="159">
        <v>748</v>
      </c>
      <c r="U35" s="104">
        <v>220611</v>
      </c>
      <c r="V35" s="114">
        <v>29393.449197860962</v>
      </c>
      <c r="W35" s="114">
        <v>0.2963231143849317</v>
      </c>
      <c r="X35" s="10">
        <v>0</v>
      </c>
      <c r="Y35" s="96">
        <v>100.8074069</v>
      </c>
      <c r="Z35" s="114" t="s">
        <v>121</v>
      </c>
      <c r="AA35" s="10">
        <v>106.7221342</v>
      </c>
      <c r="AB35" s="96">
        <v>1389.4678513939998</v>
      </c>
      <c r="AC35" s="114">
        <v>1201.9490865785176</v>
      </c>
      <c r="AD35" s="114">
        <v>0.16364316965190298</v>
      </c>
    </row>
    <row r="36" spans="1:30">
      <c r="A36" s="113"/>
      <c r="B36" s="94" t="s">
        <v>6</v>
      </c>
      <c r="C36" s="10">
        <v>7.2723200000000002E-2</v>
      </c>
      <c r="D36" s="96">
        <v>6.8626199999999998E-2</v>
      </c>
      <c r="E36" s="114">
        <v>-5.6336904866672537</v>
      </c>
      <c r="F36" s="10">
        <v>0.45815460000000002</v>
      </c>
      <c r="G36" s="96">
        <v>0.52376730000000005</v>
      </c>
      <c r="H36" s="114">
        <v>14.321082883376057</v>
      </c>
      <c r="I36" s="114">
        <v>3.1696481709778651E-2</v>
      </c>
      <c r="J36" s="159">
        <v>0</v>
      </c>
      <c r="K36" s="104">
        <v>0</v>
      </c>
      <c r="L36" s="114" t="s">
        <v>121</v>
      </c>
      <c r="M36" s="159">
        <v>0</v>
      </c>
      <c r="N36" s="104">
        <v>0</v>
      </c>
      <c r="O36" s="114" t="s">
        <v>121</v>
      </c>
      <c r="P36" s="114">
        <v>0</v>
      </c>
      <c r="Q36" s="161">
        <v>0</v>
      </c>
      <c r="R36" s="107">
        <v>0</v>
      </c>
      <c r="S36" s="114" t="s">
        <v>121</v>
      </c>
      <c r="T36" s="159">
        <v>0</v>
      </c>
      <c r="U36" s="107">
        <v>0</v>
      </c>
      <c r="V36" s="114" t="s">
        <v>121</v>
      </c>
      <c r="W36" s="114">
        <v>0</v>
      </c>
      <c r="X36" s="10">
        <v>0</v>
      </c>
      <c r="Y36" s="96">
        <v>0</v>
      </c>
      <c r="Z36" s="114" t="s">
        <v>121</v>
      </c>
      <c r="AA36" s="10">
        <v>0</v>
      </c>
      <c r="AB36" s="96">
        <v>0</v>
      </c>
      <c r="AC36" s="114" t="s">
        <v>121</v>
      </c>
      <c r="AD36" s="114">
        <v>0</v>
      </c>
    </row>
    <row r="37" spans="1:30">
      <c r="A37" s="113"/>
      <c r="B37" s="94" t="s">
        <v>25</v>
      </c>
      <c r="C37" s="10">
        <v>1.2493490763753625</v>
      </c>
      <c r="D37" s="96">
        <v>8.4955604151224762</v>
      </c>
      <c r="E37" s="114">
        <v>579.99893510706966</v>
      </c>
      <c r="F37" s="10">
        <v>35.386721718796963</v>
      </c>
      <c r="G37" s="96">
        <v>42.671458626960629</v>
      </c>
      <c r="H37" s="114">
        <v>20.586074533980092</v>
      </c>
      <c r="I37" s="114">
        <v>0.94546818111669684</v>
      </c>
      <c r="J37" s="159">
        <v>10</v>
      </c>
      <c r="K37" s="104">
        <v>26</v>
      </c>
      <c r="L37" s="114">
        <v>160</v>
      </c>
      <c r="M37" s="159">
        <v>37</v>
      </c>
      <c r="N37" s="104">
        <v>93</v>
      </c>
      <c r="O37" s="114">
        <v>151.35135135135135</v>
      </c>
      <c r="P37" s="114">
        <v>0.67172264355362943</v>
      </c>
      <c r="Q37" s="161">
        <v>13766</v>
      </c>
      <c r="R37" s="107">
        <v>46843</v>
      </c>
      <c r="S37" s="114">
        <v>240.28040098794131</v>
      </c>
      <c r="T37" s="159">
        <v>114573</v>
      </c>
      <c r="U37" s="107">
        <v>226621</v>
      </c>
      <c r="V37" s="114">
        <v>97.796164890506489</v>
      </c>
      <c r="W37" s="114">
        <v>0.44341046375595256</v>
      </c>
      <c r="X37" s="10">
        <v>604.83816023746158</v>
      </c>
      <c r="Y37" s="96">
        <v>5249.2945338139998</v>
      </c>
      <c r="Z37" s="114">
        <v>767.88415131629733</v>
      </c>
      <c r="AA37" s="10">
        <v>6394.5581370509426</v>
      </c>
      <c r="AB37" s="96">
        <v>20491.195267681549</v>
      </c>
      <c r="AC37" s="114">
        <v>220.4473996248899</v>
      </c>
      <c r="AD37" s="114">
        <v>1.0272135416087491</v>
      </c>
    </row>
    <row r="38" spans="1:30">
      <c r="A38" s="113"/>
      <c r="B38" s="94"/>
      <c r="C38" s="10"/>
      <c r="D38" s="105"/>
      <c r="E38" s="114"/>
      <c r="F38" s="10"/>
      <c r="G38" s="105"/>
      <c r="H38" s="114"/>
      <c r="I38" s="111"/>
      <c r="J38" s="159"/>
      <c r="K38" s="104"/>
      <c r="L38" s="114"/>
      <c r="M38" s="159"/>
      <c r="N38" s="104"/>
      <c r="O38" s="114"/>
      <c r="P38" s="114"/>
      <c r="Q38" s="161"/>
      <c r="R38" s="104"/>
      <c r="S38" s="114"/>
      <c r="T38" s="159"/>
      <c r="U38" s="104"/>
      <c r="V38" s="114"/>
      <c r="W38" s="114"/>
      <c r="X38" s="10"/>
      <c r="Y38" s="96"/>
      <c r="Z38" s="114"/>
      <c r="AA38" s="10"/>
      <c r="AB38" s="96"/>
      <c r="AC38" s="114"/>
      <c r="AD38" s="114"/>
    </row>
    <row r="39" spans="1:30" s="20" customFormat="1" ht="16.2">
      <c r="A39" s="110">
        <v>6</v>
      </c>
      <c r="B39" s="93" t="s">
        <v>31</v>
      </c>
      <c r="C39" s="154">
        <v>669.01837060452328</v>
      </c>
      <c r="D39" s="101">
        <v>926.41310075531385</v>
      </c>
      <c r="E39" s="111">
        <v>38.473492128207077</v>
      </c>
      <c r="F39" s="154">
        <v>4481.6278211110402</v>
      </c>
      <c r="G39" s="101">
        <v>3828.0645530969114</v>
      </c>
      <c r="H39" s="111">
        <v>-14.583166967490492</v>
      </c>
      <c r="I39" s="111">
        <v>2.9986283515613086</v>
      </c>
      <c r="J39" s="157">
        <v>44768</v>
      </c>
      <c r="K39" s="102">
        <v>58304</v>
      </c>
      <c r="L39" s="111">
        <v>30.235882773409585</v>
      </c>
      <c r="M39" s="157">
        <v>208243</v>
      </c>
      <c r="N39" s="101">
        <v>259628</v>
      </c>
      <c r="O39" s="111">
        <v>24.675499296494952</v>
      </c>
      <c r="P39" s="111">
        <v>2.7179623594435811</v>
      </c>
      <c r="Q39" s="157">
        <v>2036238</v>
      </c>
      <c r="R39" s="102">
        <v>1444666</v>
      </c>
      <c r="S39" s="111">
        <v>-29.052203131461052</v>
      </c>
      <c r="T39" s="157">
        <v>10476592</v>
      </c>
      <c r="U39" s="102">
        <v>7693535</v>
      </c>
      <c r="V39" s="111">
        <v>-26.564525945078323</v>
      </c>
      <c r="W39" s="111">
        <v>6.0260397201426992</v>
      </c>
      <c r="X39" s="154">
        <v>38347.990227473492</v>
      </c>
      <c r="Y39" s="101">
        <v>34327.871781511989</v>
      </c>
      <c r="Z39" s="111">
        <v>-10.483257198395201</v>
      </c>
      <c r="AA39" s="154">
        <v>223492.06717784892</v>
      </c>
      <c r="AB39" s="101">
        <v>275143.32332435576</v>
      </c>
      <c r="AC39" s="111">
        <v>23.111002013957016</v>
      </c>
      <c r="AD39" s="111">
        <v>7.2671731509811597</v>
      </c>
    </row>
    <row r="40" spans="1:30">
      <c r="A40" s="113"/>
      <c r="B40" s="94" t="s">
        <v>3</v>
      </c>
      <c r="C40" s="10">
        <v>46.454430967999997</v>
      </c>
      <c r="D40" s="96">
        <v>57.624843189000003</v>
      </c>
      <c r="E40" s="114">
        <v>24.045956409830339</v>
      </c>
      <c r="F40" s="10">
        <v>210.55950037949998</v>
      </c>
      <c r="G40" s="96">
        <v>262.13590575199999</v>
      </c>
      <c r="H40" s="114">
        <v>24.494931494205563</v>
      </c>
      <c r="I40" s="114">
        <v>1.6229184131139711</v>
      </c>
      <c r="J40" s="159">
        <v>483</v>
      </c>
      <c r="K40" s="104">
        <v>608</v>
      </c>
      <c r="L40" s="114">
        <v>25.879917184265011</v>
      </c>
      <c r="M40" s="159">
        <v>2421</v>
      </c>
      <c r="N40" s="104">
        <v>2934</v>
      </c>
      <c r="O40" s="114">
        <v>21.189591078066904</v>
      </c>
      <c r="P40" s="114">
        <v>0.66281118691546559</v>
      </c>
      <c r="Q40" s="162">
        <v>0</v>
      </c>
      <c r="R40" s="104"/>
      <c r="S40" s="114" t="s">
        <v>121</v>
      </c>
      <c r="T40" s="159">
        <v>0</v>
      </c>
      <c r="U40" s="104"/>
      <c r="V40" s="114" t="s">
        <v>121</v>
      </c>
      <c r="W40" s="114" t="s">
        <v>121</v>
      </c>
      <c r="X40" s="10">
        <v>31.099048499999999</v>
      </c>
      <c r="Y40" s="96">
        <v>12.3432169</v>
      </c>
      <c r="Z40" s="114">
        <v>-60.309985368201858</v>
      </c>
      <c r="AA40" s="10">
        <v>148.510086</v>
      </c>
      <c r="AB40" s="96">
        <v>69.86505489999999</v>
      </c>
      <c r="AC40" s="114">
        <v>-52.956020172259556</v>
      </c>
      <c r="AD40" s="114">
        <v>0.57908890771314747</v>
      </c>
    </row>
    <row r="41" spans="1:30">
      <c r="A41" s="113"/>
      <c r="B41" s="94" t="s">
        <v>4</v>
      </c>
      <c r="C41" s="10">
        <v>358.79637435277323</v>
      </c>
      <c r="D41" s="96">
        <v>479.33148794031388</v>
      </c>
      <c r="E41" s="114">
        <v>33.594295317217714</v>
      </c>
      <c r="F41" s="10">
        <v>1559.57939946379</v>
      </c>
      <c r="G41" s="96">
        <v>1912.7884943269112</v>
      </c>
      <c r="H41" s="114">
        <v>22.647714825199692</v>
      </c>
      <c r="I41" s="114">
        <v>5.7794195672796134</v>
      </c>
      <c r="J41" s="159">
        <v>44271</v>
      </c>
      <c r="K41" s="104">
        <v>57662</v>
      </c>
      <c r="L41" s="114">
        <v>30.247792008312445</v>
      </c>
      <c r="M41" s="159">
        <v>205668</v>
      </c>
      <c r="N41" s="104">
        <v>256384</v>
      </c>
      <c r="O41" s="114">
        <v>24.659159421981048</v>
      </c>
      <c r="P41" s="114">
        <v>2.8194672831758685</v>
      </c>
      <c r="Q41" s="163">
        <v>0</v>
      </c>
      <c r="R41" s="104"/>
      <c r="S41" s="114" t="s">
        <v>121</v>
      </c>
      <c r="T41" s="159">
        <v>0</v>
      </c>
      <c r="U41" s="104"/>
      <c r="V41" s="114" t="s">
        <v>121</v>
      </c>
      <c r="W41" s="114" t="s">
        <v>121</v>
      </c>
      <c r="X41" s="10">
        <v>8457.8741909</v>
      </c>
      <c r="Y41" s="96">
        <v>13601.576055732001</v>
      </c>
      <c r="Z41" s="114">
        <v>60.815540036835912</v>
      </c>
      <c r="AA41" s="10">
        <v>31329.308497636506</v>
      </c>
      <c r="AB41" s="96">
        <v>59409.377894059995</v>
      </c>
      <c r="AC41" s="114">
        <v>89.62875576568139</v>
      </c>
      <c r="AD41" s="114">
        <v>6.7739764519187204</v>
      </c>
    </row>
    <row r="42" spans="1:30">
      <c r="A42" s="113"/>
      <c r="B42" s="94" t="s">
        <v>5</v>
      </c>
      <c r="C42" s="10">
        <v>232.16855908975</v>
      </c>
      <c r="D42" s="96">
        <v>366.85144588600002</v>
      </c>
      <c r="E42" s="114">
        <v>58.010820812384559</v>
      </c>
      <c r="F42" s="10">
        <v>2407.1774336257499</v>
      </c>
      <c r="G42" s="96">
        <v>1296.3168245579998</v>
      </c>
      <c r="H42" s="114">
        <v>-46.147849076274547</v>
      </c>
      <c r="I42" s="114">
        <v>1.7943062282540949</v>
      </c>
      <c r="J42" s="159">
        <v>6</v>
      </c>
      <c r="K42" s="104">
        <v>20</v>
      </c>
      <c r="L42" s="114">
        <v>233.33333333333334</v>
      </c>
      <c r="M42" s="159">
        <v>63</v>
      </c>
      <c r="N42" s="104">
        <v>53</v>
      </c>
      <c r="O42" s="114">
        <v>-15.873015873015872</v>
      </c>
      <c r="P42" s="114">
        <v>7.4542897327707456</v>
      </c>
      <c r="Q42" s="161">
        <v>1517860</v>
      </c>
      <c r="R42" s="104">
        <v>1206780</v>
      </c>
      <c r="S42" s="114">
        <v>-20.494643774788191</v>
      </c>
      <c r="T42" s="159">
        <v>7385869</v>
      </c>
      <c r="U42" s="104">
        <v>5929522</v>
      </c>
      <c r="V42" s="114">
        <v>-19.718018285999928</v>
      </c>
      <c r="W42" s="114">
        <v>7.9644914616858147</v>
      </c>
      <c r="X42" s="10">
        <v>9012.2991043000002</v>
      </c>
      <c r="Y42" s="96">
        <v>9482.2542560700003</v>
      </c>
      <c r="Z42" s="114">
        <v>5.2145978105162083</v>
      </c>
      <c r="AA42" s="10">
        <v>46706.135162500002</v>
      </c>
      <c r="AB42" s="96">
        <v>43182.545531960001</v>
      </c>
      <c r="AC42" s="114">
        <v>-7.5441687013509622</v>
      </c>
      <c r="AD42" s="114">
        <v>5.0857805867174095</v>
      </c>
    </row>
    <row r="43" spans="1:30">
      <c r="A43" s="113"/>
      <c r="B43" s="94" t="s">
        <v>6</v>
      </c>
      <c r="C43" s="10">
        <v>0</v>
      </c>
      <c r="D43" s="96">
        <v>0</v>
      </c>
      <c r="E43" s="114" t="s">
        <v>121</v>
      </c>
      <c r="F43" s="10">
        <v>0</v>
      </c>
      <c r="G43" s="96">
        <v>0</v>
      </c>
      <c r="H43" s="114" t="s">
        <v>121</v>
      </c>
      <c r="I43" s="114">
        <v>0</v>
      </c>
      <c r="J43" s="159">
        <v>0</v>
      </c>
      <c r="K43" s="104">
        <v>0</v>
      </c>
      <c r="L43" s="114" t="s">
        <v>121</v>
      </c>
      <c r="M43" s="159">
        <v>0</v>
      </c>
      <c r="N43" s="104">
        <v>0</v>
      </c>
      <c r="O43" s="114" t="s">
        <v>121</v>
      </c>
      <c r="P43" s="114">
        <v>0</v>
      </c>
      <c r="Q43" s="161">
        <v>0</v>
      </c>
      <c r="R43" s="107">
        <v>0</v>
      </c>
      <c r="S43" s="114" t="s">
        <v>121</v>
      </c>
      <c r="T43" s="159">
        <v>0</v>
      </c>
      <c r="U43" s="107">
        <v>0</v>
      </c>
      <c r="V43" s="114" t="s">
        <v>121</v>
      </c>
      <c r="W43" s="114">
        <v>0</v>
      </c>
      <c r="X43" s="10">
        <v>0</v>
      </c>
      <c r="Y43" s="96">
        <v>0</v>
      </c>
      <c r="Z43" s="114" t="s">
        <v>121</v>
      </c>
      <c r="AA43" s="10">
        <v>0</v>
      </c>
      <c r="AB43" s="96">
        <v>0</v>
      </c>
      <c r="AC43" s="114" t="s">
        <v>121</v>
      </c>
      <c r="AD43" s="114">
        <v>0</v>
      </c>
    </row>
    <row r="44" spans="1:30">
      <c r="A44" s="113"/>
      <c r="B44" s="94" t="s">
        <v>25</v>
      </c>
      <c r="C44" s="10">
        <v>31.599006193999998</v>
      </c>
      <c r="D44" s="96">
        <v>22.605323740000006</v>
      </c>
      <c r="E44" s="114">
        <v>-28.46191553868459</v>
      </c>
      <c r="F44" s="10">
        <v>304.31148764199997</v>
      </c>
      <c r="G44" s="96">
        <v>356.82332846000003</v>
      </c>
      <c r="H44" s="114">
        <v>17.255950876155012</v>
      </c>
      <c r="I44" s="114">
        <v>7.9061066622627312</v>
      </c>
      <c r="J44" s="159">
        <v>8</v>
      </c>
      <c r="K44" s="104">
        <v>14</v>
      </c>
      <c r="L44" s="114">
        <v>75</v>
      </c>
      <c r="M44" s="159">
        <v>91</v>
      </c>
      <c r="N44" s="104">
        <v>257</v>
      </c>
      <c r="O44" s="114">
        <v>182.41758241758242</v>
      </c>
      <c r="P44" s="114">
        <v>1.8562657999277716</v>
      </c>
      <c r="Q44" s="159">
        <v>518378</v>
      </c>
      <c r="R44" s="107">
        <v>237886</v>
      </c>
      <c r="S44" s="114">
        <v>-54.109549402173698</v>
      </c>
      <c r="T44" s="159">
        <v>3090723</v>
      </c>
      <c r="U44" s="107">
        <v>1764013</v>
      </c>
      <c r="V44" s="114">
        <v>-42.925554959147092</v>
      </c>
      <c r="W44" s="114">
        <v>3.4514975328920499</v>
      </c>
      <c r="X44" s="10">
        <v>20846.71788377349</v>
      </c>
      <c r="Y44" s="96">
        <v>11231.698252809991</v>
      </c>
      <c r="Z44" s="114">
        <v>-46.122462464211523</v>
      </c>
      <c r="AA44" s="10">
        <v>145308.11343171244</v>
      </c>
      <c r="AB44" s="96">
        <v>172481.5348434358</v>
      </c>
      <c r="AC44" s="114">
        <v>18.700553444659175</v>
      </c>
      <c r="AD44" s="114">
        <v>8.6464145187312358</v>
      </c>
    </row>
    <row r="45" spans="1:30">
      <c r="A45" s="113"/>
      <c r="B45" s="94"/>
      <c r="C45" s="10"/>
      <c r="D45" s="105"/>
      <c r="E45" s="114"/>
      <c r="F45" s="10"/>
      <c r="G45" s="105"/>
      <c r="H45" s="114"/>
      <c r="I45" s="111"/>
      <c r="J45" s="159"/>
      <c r="K45" s="104"/>
      <c r="L45" s="114"/>
      <c r="M45" s="159"/>
      <c r="N45" s="104"/>
      <c r="O45" s="114"/>
      <c r="P45" s="114"/>
      <c r="Q45" s="159"/>
      <c r="R45" s="104"/>
      <c r="S45" s="114"/>
      <c r="T45" s="159"/>
      <c r="U45" s="104"/>
      <c r="V45" s="114"/>
      <c r="W45" s="114"/>
      <c r="X45" s="10"/>
      <c r="Y45" s="96"/>
      <c r="Z45" s="114"/>
      <c r="AA45" s="10"/>
      <c r="AB45" s="96"/>
      <c r="AC45" s="114"/>
      <c r="AD45" s="114"/>
    </row>
    <row r="46" spans="1:30" s="20" customFormat="1" ht="16.2">
      <c r="A46" s="110">
        <v>7</v>
      </c>
      <c r="B46" s="93" t="s">
        <v>14</v>
      </c>
      <c r="C46" s="154">
        <v>74.668752791776285</v>
      </c>
      <c r="D46" s="101">
        <v>62.878738618931315</v>
      </c>
      <c r="E46" s="111">
        <v>-15.78975640014102</v>
      </c>
      <c r="F46" s="154">
        <v>342.57296895846838</v>
      </c>
      <c r="G46" s="101">
        <v>288.62492798090517</v>
      </c>
      <c r="H46" s="111">
        <v>-15.74789778118879</v>
      </c>
      <c r="I46" s="111">
        <v>0.22608785196966155</v>
      </c>
      <c r="J46" s="157">
        <v>7574</v>
      </c>
      <c r="K46" s="102">
        <v>7281</v>
      </c>
      <c r="L46" s="111">
        <v>-3.8684974914180104</v>
      </c>
      <c r="M46" s="157">
        <v>35480</v>
      </c>
      <c r="N46" s="101">
        <v>33839</v>
      </c>
      <c r="O46" s="111">
        <v>-4.6251409244644881</v>
      </c>
      <c r="P46" s="111">
        <v>0.35424965058164509</v>
      </c>
      <c r="Q46" s="157">
        <v>66099</v>
      </c>
      <c r="R46" s="102">
        <v>38224</v>
      </c>
      <c r="S46" s="111">
        <v>-42.171591098201176</v>
      </c>
      <c r="T46" s="157">
        <v>174302</v>
      </c>
      <c r="U46" s="102">
        <v>214537</v>
      </c>
      <c r="V46" s="111">
        <v>23.08349875503437</v>
      </c>
      <c r="W46" s="111">
        <v>0.16803829233769058</v>
      </c>
      <c r="X46" s="154">
        <v>1802.3838827609998</v>
      </c>
      <c r="Y46" s="101">
        <v>1251.4388467000001</v>
      </c>
      <c r="Z46" s="111">
        <v>-30.567574495674531</v>
      </c>
      <c r="AA46" s="154">
        <v>8049.4318957070009</v>
      </c>
      <c r="AB46" s="101">
        <v>7165.3012833999992</v>
      </c>
      <c r="AC46" s="111">
        <v>-10.983764118540273</v>
      </c>
      <c r="AD46" s="111">
        <v>0.18925222126517049</v>
      </c>
    </row>
    <row r="47" spans="1:30">
      <c r="A47" s="113"/>
      <c r="B47" s="94" t="s">
        <v>3</v>
      </c>
      <c r="C47" s="10">
        <v>4.0759762600000009</v>
      </c>
      <c r="D47" s="96">
        <v>1.2833742369999994</v>
      </c>
      <c r="E47" s="114">
        <v>-68.513696961522569</v>
      </c>
      <c r="F47" s="10">
        <v>11.807276612999999</v>
      </c>
      <c r="G47" s="96">
        <v>6.762290159</v>
      </c>
      <c r="H47" s="114">
        <v>-42.72777389195226</v>
      </c>
      <c r="I47" s="114">
        <v>4.1866241796891926E-2</v>
      </c>
      <c r="J47" s="159">
        <v>39</v>
      </c>
      <c r="K47" s="104">
        <v>72</v>
      </c>
      <c r="L47" s="114">
        <v>84.615384615384627</v>
      </c>
      <c r="M47" s="159">
        <v>175</v>
      </c>
      <c r="N47" s="104">
        <v>292</v>
      </c>
      <c r="O47" s="114">
        <v>66.857142857142861</v>
      </c>
      <c r="P47" s="114">
        <v>6.5964848868205847E-2</v>
      </c>
      <c r="Q47" s="161">
        <v>0</v>
      </c>
      <c r="R47" s="104"/>
      <c r="S47" s="114" t="s">
        <v>121</v>
      </c>
      <c r="T47" s="159">
        <v>0</v>
      </c>
      <c r="U47" s="104"/>
      <c r="V47" s="114" t="s">
        <v>121</v>
      </c>
      <c r="W47" s="114" t="s">
        <v>121</v>
      </c>
      <c r="X47" s="10">
        <v>7.0090393999999971</v>
      </c>
      <c r="Y47" s="96">
        <v>4.9946455000000034</v>
      </c>
      <c r="Z47" s="114">
        <v>-28.739942594701272</v>
      </c>
      <c r="AA47" s="10">
        <v>31.7880289</v>
      </c>
      <c r="AB47" s="96">
        <v>28.525262400000003</v>
      </c>
      <c r="AC47" s="114">
        <v>-10.264135943326757</v>
      </c>
      <c r="AD47" s="114">
        <v>0.23643670028014133</v>
      </c>
    </row>
    <row r="48" spans="1:30">
      <c r="A48" s="113"/>
      <c r="B48" s="94" t="s">
        <v>4</v>
      </c>
      <c r="C48" s="10">
        <v>53.161634271776336</v>
      </c>
      <c r="D48" s="96">
        <v>47.026071813931033</v>
      </c>
      <c r="E48" s="114">
        <v>-11.541335291685517</v>
      </c>
      <c r="F48" s="10">
        <v>243.93831771846737</v>
      </c>
      <c r="G48" s="96">
        <v>204.23825009989758</v>
      </c>
      <c r="H48" s="114">
        <v>-16.274633681940941</v>
      </c>
      <c r="I48" s="114">
        <v>0.61709830570141389</v>
      </c>
      <c r="J48" s="159">
        <v>7535</v>
      </c>
      <c r="K48" s="104">
        <v>7209</v>
      </c>
      <c r="L48" s="114">
        <v>-4.3264764432647596</v>
      </c>
      <c r="M48" s="159">
        <v>35300</v>
      </c>
      <c r="N48" s="104">
        <v>33547</v>
      </c>
      <c r="O48" s="114">
        <v>-4.9660056657223839</v>
      </c>
      <c r="P48" s="114">
        <v>0.36891798610171017</v>
      </c>
      <c r="Q48" s="161">
        <v>0</v>
      </c>
      <c r="R48" s="104"/>
      <c r="S48" s="114" t="s">
        <v>121</v>
      </c>
      <c r="T48" s="159">
        <v>0</v>
      </c>
      <c r="U48" s="104"/>
      <c r="V48" s="114" t="s">
        <v>121</v>
      </c>
      <c r="W48" s="114" t="s">
        <v>121</v>
      </c>
      <c r="X48" s="10">
        <v>917.33675879999976</v>
      </c>
      <c r="Y48" s="96">
        <v>630.16772520000006</v>
      </c>
      <c r="Z48" s="114">
        <v>-31.304646940743496</v>
      </c>
      <c r="AA48" s="10">
        <v>4210.5074328999999</v>
      </c>
      <c r="AB48" s="96">
        <v>3677.4706456999993</v>
      </c>
      <c r="AC48" s="114">
        <v>-12.659680470694957</v>
      </c>
      <c r="AD48" s="114">
        <v>0.41931258059991988</v>
      </c>
    </row>
    <row r="49" spans="1:34" ht="14.25" customHeight="1">
      <c r="A49" s="113"/>
      <c r="B49" s="94" t="s">
        <v>5</v>
      </c>
      <c r="C49" s="10">
        <v>14.433641069999947</v>
      </c>
      <c r="D49" s="96">
        <v>14.569307568000285</v>
      </c>
      <c r="E49" s="114">
        <v>0.93993260149940472</v>
      </c>
      <c r="F49" s="10">
        <v>78.371658885001025</v>
      </c>
      <c r="G49" s="96">
        <v>77.023012722007536</v>
      </c>
      <c r="H49" s="114">
        <v>-1.7208340134441058</v>
      </c>
      <c r="I49" s="114">
        <v>0.10661195537064407</v>
      </c>
      <c r="J49" s="159">
        <v>0</v>
      </c>
      <c r="K49" s="104">
        <v>0</v>
      </c>
      <c r="L49" s="114" t="s">
        <v>121</v>
      </c>
      <c r="M49" s="159">
        <v>5</v>
      </c>
      <c r="N49" s="104">
        <v>0</v>
      </c>
      <c r="O49" s="114">
        <v>-100</v>
      </c>
      <c r="P49" s="114">
        <v>0</v>
      </c>
      <c r="Q49" s="161">
        <v>11786</v>
      </c>
      <c r="R49" s="104">
        <v>38225</v>
      </c>
      <c r="S49" s="114">
        <v>224.32547089767522</v>
      </c>
      <c r="T49" s="159">
        <v>59051</v>
      </c>
      <c r="U49" s="104">
        <v>183441</v>
      </c>
      <c r="V49" s="114">
        <v>210.64842254999917</v>
      </c>
      <c r="W49" s="114">
        <v>0.24639663673110707</v>
      </c>
      <c r="X49" s="10">
        <v>605.57538456100008</v>
      </c>
      <c r="Y49" s="96">
        <v>616.28647599999999</v>
      </c>
      <c r="Z49" s="114">
        <v>1.7687461729912757</v>
      </c>
      <c r="AA49" s="10">
        <v>3262.6922339070002</v>
      </c>
      <c r="AB49" s="96">
        <v>3124.7553752999997</v>
      </c>
      <c r="AC49" s="114">
        <v>-4.2277005833867509</v>
      </c>
      <c r="AD49" s="114">
        <v>0.36801490116370872</v>
      </c>
    </row>
    <row r="50" spans="1:34">
      <c r="A50" s="113"/>
      <c r="B50" s="94" t="s">
        <v>6</v>
      </c>
      <c r="C50" s="10">
        <v>0</v>
      </c>
      <c r="D50" s="96">
        <v>0</v>
      </c>
      <c r="E50" s="114" t="s">
        <v>121</v>
      </c>
      <c r="F50" s="10">
        <v>0</v>
      </c>
      <c r="G50" s="96">
        <v>0</v>
      </c>
      <c r="H50" s="114" t="s">
        <v>121</v>
      </c>
      <c r="I50" s="114">
        <v>0</v>
      </c>
      <c r="J50" s="159">
        <v>0</v>
      </c>
      <c r="K50" s="104">
        <v>0</v>
      </c>
      <c r="L50" s="114" t="s">
        <v>121</v>
      </c>
      <c r="M50" s="159">
        <v>0</v>
      </c>
      <c r="N50" s="104">
        <v>0</v>
      </c>
      <c r="O50" s="114" t="s">
        <v>121</v>
      </c>
      <c r="P50" s="114">
        <v>0</v>
      </c>
      <c r="Q50" s="163">
        <v>0</v>
      </c>
      <c r="R50" s="107">
        <v>0</v>
      </c>
      <c r="S50" s="114" t="s">
        <v>121</v>
      </c>
      <c r="T50" s="159">
        <v>0</v>
      </c>
      <c r="U50" s="107">
        <v>0</v>
      </c>
      <c r="V50" s="114" t="s">
        <v>121</v>
      </c>
      <c r="W50" s="114">
        <v>0</v>
      </c>
      <c r="X50" s="10">
        <v>0</v>
      </c>
      <c r="Y50" s="96">
        <v>0</v>
      </c>
      <c r="Z50" s="114" t="s">
        <v>121</v>
      </c>
      <c r="AA50" s="10">
        <v>0</v>
      </c>
      <c r="AB50" s="96">
        <v>0</v>
      </c>
      <c r="AC50" s="114" t="s">
        <v>121</v>
      </c>
      <c r="AD50" s="114">
        <v>0</v>
      </c>
    </row>
    <row r="51" spans="1:34">
      <c r="A51" s="113"/>
      <c r="B51" s="94" t="s">
        <v>25</v>
      </c>
      <c r="C51" s="10">
        <v>2.9975011899999999</v>
      </c>
      <c r="D51" s="96">
        <v>-1.5E-5</v>
      </c>
      <c r="E51" s="114">
        <v>-100.00050041681551</v>
      </c>
      <c r="F51" s="10">
        <v>8.4557157420000006</v>
      </c>
      <c r="G51" s="96">
        <v>0.60137499999999999</v>
      </c>
      <c r="H51" s="114">
        <v>-92.887946823792362</v>
      </c>
      <c r="I51" s="114">
        <v>1.3324618977515185E-2</v>
      </c>
      <c r="J51" s="159">
        <v>0</v>
      </c>
      <c r="K51" s="104">
        <v>0</v>
      </c>
      <c r="L51" s="114" t="s">
        <v>121</v>
      </c>
      <c r="M51" s="159">
        <v>0</v>
      </c>
      <c r="N51" s="104">
        <v>0</v>
      </c>
      <c r="O51" s="114" t="s">
        <v>121</v>
      </c>
      <c r="P51" s="114">
        <v>0</v>
      </c>
      <c r="Q51" s="161">
        <v>54313</v>
      </c>
      <c r="R51" s="107">
        <v>-1</v>
      </c>
      <c r="S51" s="114">
        <v>-100.00184117982805</v>
      </c>
      <c r="T51" s="159">
        <v>115251</v>
      </c>
      <c r="U51" s="107">
        <v>31096</v>
      </c>
      <c r="V51" s="114">
        <v>-73.018889207035073</v>
      </c>
      <c r="W51" s="114">
        <v>6.0842957099982359E-2</v>
      </c>
      <c r="X51" s="10">
        <v>272.46269999999998</v>
      </c>
      <c r="Y51" s="96">
        <v>-0.01</v>
      </c>
      <c r="Z51" s="114">
        <v>-100.00367022715402</v>
      </c>
      <c r="AA51" s="10">
        <v>544.44420000000002</v>
      </c>
      <c r="AB51" s="96">
        <v>334.55</v>
      </c>
      <c r="AC51" s="114">
        <v>-38.552013227434514</v>
      </c>
      <c r="AD51" s="114">
        <v>1.677082697499907E-2</v>
      </c>
    </row>
    <row r="52" spans="1:34">
      <c r="A52" s="113"/>
      <c r="B52" s="94"/>
      <c r="C52" s="10"/>
      <c r="D52" s="105"/>
      <c r="E52" s="114"/>
      <c r="F52" s="10"/>
      <c r="G52" s="105"/>
      <c r="H52" s="114"/>
      <c r="I52" s="111"/>
      <c r="J52" s="159"/>
      <c r="K52" s="104"/>
      <c r="L52" s="114"/>
      <c r="M52" s="159"/>
      <c r="N52" s="104"/>
      <c r="O52" s="114"/>
      <c r="P52" s="114"/>
      <c r="Q52" s="161"/>
      <c r="R52" s="104"/>
      <c r="S52" s="114"/>
      <c r="T52" s="159"/>
      <c r="U52" s="104"/>
      <c r="V52" s="114"/>
      <c r="W52" s="114"/>
      <c r="X52" s="10"/>
      <c r="Y52" s="96"/>
      <c r="Z52" s="114"/>
      <c r="AA52" s="10"/>
      <c r="AB52" s="96"/>
      <c r="AC52" s="114"/>
      <c r="AD52" s="114"/>
    </row>
    <row r="53" spans="1:34" s="20" customFormat="1" ht="16.2">
      <c r="A53" s="110">
        <v>8</v>
      </c>
      <c r="B53" s="93" t="s">
        <v>18</v>
      </c>
      <c r="C53" s="154">
        <v>231.1082165010003</v>
      </c>
      <c r="D53" s="101">
        <v>292.66679854599812</v>
      </c>
      <c r="E53" s="111">
        <v>26.636258535936296</v>
      </c>
      <c r="F53" s="154">
        <v>1014.2760984689937</v>
      </c>
      <c r="G53" s="101">
        <v>1139.4871075759952</v>
      </c>
      <c r="H53" s="111">
        <v>12.344864410785394</v>
      </c>
      <c r="I53" s="111">
        <v>0.89259162159417949</v>
      </c>
      <c r="J53" s="157">
        <v>14537</v>
      </c>
      <c r="K53" s="102">
        <v>15197</v>
      </c>
      <c r="L53" s="111">
        <v>4.5401389557680361</v>
      </c>
      <c r="M53" s="157">
        <v>57992</v>
      </c>
      <c r="N53" s="101">
        <v>55827</v>
      </c>
      <c r="O53" s="111">
        <v>-3.7332735549731044</v>
      </c>
      <c r="P53" s="111">
        <v>0.58443497866430749</v>
      </c>
      <c r="Q53" s="157">
        <v>1006134</v>
      </c>
      <c r="R53" s="102">
        <v>653885</v>
      </c>
      <c r="S53" s="111">
        <v>-35.010147753678936</v>
      </c>
      <c r="T53" s="157">
        <v>5153174</v>
      </c>
      <c r="U53" s="102">
        <v>7351395</v>
      </c>
      <c r="V53" s="111">
        <v>42.65761257042746</v>
      </c>
      <c r="W53" s="111">
        <v>5.7580550772120276</v>
      </c>
      <c r="X53" s="154">
        <v>23544.118219133001</v>
      </c>
      <c r="Y53" s="101">
        <v>18804.639694064997</v>
      </c>
      <c r="Z53" s="111">
        <v>-20.13020186594413</v>
      </c>
      <c r="AA53" s="154">
        <v>113390.31488872701</v>
      </c>
      <c r="AB53" s="101">
        <v>161675.93438336698</v>
      </c>
      <c r="AC53" s="111">
        <v>42.583548288073779</v>
      </c>
      <c r="AD53" s="111">
        <v>4.2702363092617022</v>
      </c>
    </row>
    <row r="54" spans="1:34">
      <c r="A54" s="113"/>
      <c r="B54" s="94" t="s">
        <v>3</v>
      </c>
      <c r="C54" s="10">
        <v>30.084636933000002</v>
      </c>
      <c r="D54" s="96">
        <v>6.7573960209981063</v>
      </c>
      <c r="E54" s="114">
        <v>-77.538715072257091</v>
      </c>
      <c r="F54" s="10">
        <v>97.687139103999996</v>
      </c>
      <c r="G54" s="96">
        <v>56.01297395899811</v>
      </c>
      <c r="H54" s="114">
        <v>-42.660851292445571</v>
      </c>
      <c r="I54" s="114">
        <v>0.34678380495243483</v>
      </c>
      <c r="J54" s="159">
        <v>170</v>
      </c>
      <c r="K54" s="104">
        <v>57</v>
      </c>
      <c r="L54" s="114">
        <v>-66.47058823529413</v>
      </c>
      <c r="M54" s="159">
        <v>709</v>
      </c>
      <c r="N54" s="104">
        <v>320</v>
      </c>
      <c r="O54" s="114">
        <v>-54.866008462623419</v>
      </c>
      <c r="P54" s="114">
        <v>7.2290245335020098E-2</v>
      </c>
      <c r="Q54" s="161">
        <v>0</v>
      </c>
      <c r="R54" s="104"/>
      <c r="S54" s="114" t="s">
        <v>121</v>
      </c>
      <c r="T54" s="159">
        <v>0</v>
      </c>
      <c r="U54" s="104"/>
      <c r="V54" s="114" t="s">
        <v>121</v>
      </c>
      <c r="W54" s="114" t="s">
        <v>121</v>
      </c>
      <c r="X54" s="10">
        <v>113.38081973300004</v>
      </c>
      <c r="Y54" s="96">
        <v>9.0180992209999946</v>
      </c>
      <c r="Z54" s="114">
        <v>-92.04618625774917</v>
      </c>
      <c r="AA54" s="10">
        <v>229.39724762699998</v>
      </c>
      <c r="AB54" s="96">
        <v>63.586344617999991</v>
      </c>
      <c r="AC54" s="114">
        <v>-72.281121384075448</v>
      </c>
      <c r="AD54" s="114">
        <v>0.52704670314814839</v>
      </c>
    </row>
    <row r="55" spans="1:34">
      <c r="A55" s="113"/>
      <c r="B55" s="94" t="s">
        <v>4</v>
      </c>
      <c r="C55" s="10">
        <v>113.7112990520003</v>
      </c>
      <c r="D55" s="96">
        <v>105.40282199600001</v>
      </c>
      <c r="E55" s="114">
        <v>-7.3066415785126289</v>
      </c>
      <c r="F55" s="10">
        <v>452.34095410099354</v>
      </c>
      <c r="G55" s="96">
        <v>424.87557162999707</v>
      </c>
      <c r="H55" s="114">
        <v>-6.0718319272201722</v>
      </c>
      <c r="I55" s="114">
        <v>1.2837457981477407</v>
      </c>
      <c r="J55" s="159">
        <v>14360</v>
      </c>
      <c r="K55" s="104">
        <v>15140</v>
      </c>
      <c r="L55" s="114">
        <v>5.4317548746518174</v>
      </c>
      <c r="M55" s="159">
        <v>57255</v>
      </c>
      <c r="N55" s="104">
        <v>55490</v>
      </c>
      <c r="O55" s="114">
        <v>-3.0827002008558257</v>
      </c>
      <c r="P55" s="114">
        <v>0.6102262213844426</v>
      </c>
      <c r="Q55" s="163">
        <v>0</v>
      </c>
      <c r="R55" s="104"/>
      <c r="S55" s="114" t="s">
        <v>121</v>
      </c>
      <c r="T55" s="159">
        <v>0</v>
      </c>
      <c r="U55" s="104"/>
      <c r="V55" s="114" t="s">
        <v>121</v>
      </c>
      <c r="W55" s="114" t="s">
        <v>121</v>
      </c>
      <c r="X55" s="10">
        <v>1000.3248556</v>
      </c>
      <c r="Y55" s="96">
        <v>1742.712288944</v>
      </c>
      <c r="Z55" s="114">
        <v>74.214634294847357</v>
      </c>
      <c r="AA55" s="10">
        <v>4398.0353015999999</v>
      </c>
      <c r="AB55" s="96">
        <v>6029.4982689490007</v>
      </c>
      <c r="AC55" s="114">
        <v>37.0952676699861</v>
      </c>
      <c r="AD55" s="114">
        <v>0.68749548873543997</v>
      </c>
    </row>
    <row r="56" spans="1:34">
      <c r="A56" s="113"/>
      <c r="B56" s="94" t="s">
        <v>5</v>
      </c>
      <c r="C56" s="10">
        <v>45.208515151999983</v>
      </c>
      <c r="D56" s="96">
        <v>151.12603141100001</v>
      </c>
      <c r="E56" s="114">
        <v>234.28665131532048</v>
      </c>
      <c r="F56" s="10">
        <v>253.08985895899997</v>
      </c>
      <c r="G56" s="96">
        <v>352.752615499</v>
      </c>
      <c r="H56" s="114">
        <v>39.378407712552878</v>
      </c>
      <c r="I56" s="114">
        <v>0.48826506223784522</v>
      </c>
      <c r="J56" s="159">
        <v>4</v>
      </c>
      <c r="K56" s="104">
        <v>0</v>
      </c>
      <c r="L56" s="114">
        <v>-100</v>
      </c>
      <c r="M56" s="159">
        <v>10</v>
      </c>
      <c r="N56" s="104">
        <v>7</v>
      </c>
      <c r="O56" s="114">
        <v>-30.000000000000004</v>
      </c>
      <c r="P56" s="114">
        <v>0.98452883263009849</v>
      </c>
      <c r="Q56" s="164">
        <v>3681</v>
      </c>
      <c r="R56" s="104">
        <v>4961</v>
      </c>
      <c r="S56" s="114">
        <v>34.773159467535983</v>
      </c>
      <c r="T56" s="159">
        <v>15688</v>
      </c>
      <c r="U56" s="104">
        <v>20995</v>
      </c>
      <c r="V56" s="114">
        <v>33.828403875573684</v>
      </c>
      <c r="W56" s="114">
        <v>2.8200333557762945E-2</v>
      </c>
      <c r="X56" s="10">
        <v>818.69722779999995</v>
      </c>
      <c r="Y56" s="96">
        <v>1115.4184779000002</v>
      </c>
      <c r="Z56" s="114">
        <v>36.243099405301329</v>
      </c>
      <c r="AA56" s="10">
        <v>3630.3748884000001</v>
      </c>
      <c r="AB56" s="96">
        <v>4532.8421803999991</v>
      </c>
      <c r="AC56" s="114">
        <v>24.858790613708194</v>
      </c>
      <c r="AD56" s="114">
        <v>0.53385089924053353</v>
      </c>
    </row>
    <row r="57" spans="1:34">
      <c r="A57" s="113"/>
      <c r="B57" s="94" t="s">
        <v>6</v>
      </c>
      <c r="C57" s="10">
        <v>1.9768576E-2</v>
      </c>
      <c r="D57" s="96">
        <v>3.7550657000000001E-2</v>
      </c>
      <c r="E57" s="114">
        <v>89.951248891169527</v>
      </c>
      <c r="F57" s="10">
        <v>0.251891802</v>
      </c>
      <c r="G57" s="96">
        <v>0.21267506199999997</v>
      </c>
      <c r="H57" s="114">
        <v>-15.568883023831015</v>
      </c>
      <c r="I57" s="114">
        <v>1.2870317052647308E-2</v>
      </c>
      <c r="J57" s="159">
        <v>2</v>
      </c>
      <c r="K57" s="104">
        <v>0</v>
      </c>
      <c r="L57" s="114">
        <v>-100</v>
      </c>
      <c r="M57" s="159">
        <v>3</v>
      </c>
      <c r="N57" s="104">
        <v>2</v>
      </c>
      <c r="O57" s="114">
        <v>-33.333333333333336</v>
      </c>
      <c r="P57" s="114">
        <v>0.11507479861910241</v>
      </c>
      <c r="Q57" s="161">
        <v>20</v>
      </c>
      <c r="R57" s="107">
        <v>17</v>
      </c>
      <c r="S57" s="114">
        <v>-15.000000000000002</v>
      </c>
      <c r="T57" s="159">
        <v>166</v>
      </c>
      <c r="U57" s="107">
        <v>155</v>
      </c>
      <c r="V57" s="114">
        <v>-6.6265060240963898</v>
      </c>
      <c r="W57" s="114">
        <v>7.3341743186552052E-3</v>
      </c>
      <c r="X57" s="10">
        <v>3.7075919999999996</v>
      </c>
      <c r="Y57" s="96">
        <v>11.221942800000001</v>
      </c>
      <c r="Z57" s="114">
        <v>202.67469559757393</v>
      </c>
      <c r="AA57" s="10">
        <v>77.341236000000009</v>
      </c>
      <c r="AB57" s="96">
        <v>68.238630999999998</v>
      </c>
      <c r="AC57" s="114">
        <v>-11.769407202129544</v>
      </c>
      <c r="AD57" s="114">
        <v>0.12849320586714907</v>
      </c>
    </row>
    <row r="58" spans="1:34">
      <c r="A58" s="113"/>
      <c r="B58" s="94" t="s">
        <v>25</v>
      </c>
      <c r="C58" s="10">
        <v>42.083996787999993</v>
      </c>
      <c r="D58" s="96">
        <v>29.342998460999997</v>
      </c>
      <c r="E58" s="114">
        <v>-30.275162293123781</v>
      </c>
      <c r="F58" s="10">
        <v>210.90625450300013</v>
      </c>
      <c r="G58" s="96">
        <v>305.63327142600002</v>
      </c>
      <c r="H58" s="114">
        <v>44.914275845552233</v>
      </c>
      <c r="I58" s="114">
        <v>6.7718925605536135</v>
      </c>
      <c r="J58" s="159">
        <v>1</v>
      </c>
      <c r="K58" s="104">
        <v>0</v>
      </c>
      <c r="L58" s="114">
        <v>-100</v>
      </c>
      <c r="M58" s="159">
        <v>15</v>
      </c>
      <c r="N58" s="104">
        <v>8</v>
      </c>
      <c r="O58" s="114">
        <v>-46.666666666666664</v>
      </c>
      <c r="P58" s="114">
        <v>5.7782592993860599E-2</v>
      </c>
      <c r="Q58" s="159">
        <v>1002433</v>
      </c>
      <c r="R58" s="107">
        <v>648907</v>
      </c>
      <c r="S58" s="114">
        <v>-35.266795885610314</v>
      </c>
      <c r="T58" s="159">
        <v>5137320</v>
      </c>
      <c r="U58" s="107">
        <v>7330245</v>
      </c>
      <c r="V58" s="114">
        <v>42.686167106584747</v>
      </c>
      <c r="W58" s="114">
        <v>14.342480771396971</v>
      </c>
      <c r="X58" s="10">
        <v>21608.007724000003</v>
      </c>
      <c r="Y58" s="96">
        <v>15926.268885199997</v>
      </c>
      <c r="Z58" s="114">
        <v>-26.294598333049002</v>
      </c>
      <c r="AA58" s="10">
        <v>105055.16621510001</v>
      </c>
      <c r="AB58" s="96">
        <v>150981.76895839997</v>
      </c>
      <c r="AC58" s="114">
        <v>43.716653257456613</v>
      </c>
      <c r="AD58" s="114">
        <v>7.5686418280693823</v>
      </c>
    </row>
    <row r="59" spans="1:34">
      <c r="A59" s="113"/>
      <c r="B59" s="115"/>
      <c r="C59" s="10"/>
      <c r="D59" s="105"/>
      <c r="E59" s="114"/>
      <c r="F59" s="10"/>
      <c r="G59" s="105"/>
      <c r="H59" s="114"/>
      <c r="I59" s="111"/>
      <c r="J59" s="159"/>
      <c r="K59" s="104"/>
      <c r="L59" s="114"/>
      <c r="M59" s="159"/>
      <c r="N59" s="104"/>
      <c r="O59" s="114"/>
      <c r="P59" s="114"/>
      <c r="Q59" s="159"/>
      <c r="R59" s="104"/>
      <c r="S59" s="114"/>
      <c r="T59" s="159"/>
      <c r="U59" s="104"/>
      <c r="V59" s="114"/>
      <c r="W59" s="114"/>
      <c r="X59" s="10"/>
      <c r="Y59" s="96"/>
      <c r="Z59" s="114"/>
      <c r="AA59" s="10"/>
      <c r="AB59" s="96"/>
      <c r="AC59" s="114"/>
      <c r="AD59" s="114"/>
    </row>
    <row r="60" spans="1:34" s="118" customFormat="1" ht="16.2">
      <c r="A60" s="110">
        <v>9</v>
      </c>
      <c r="B60" s="93" t="s">
        <v>107</v>
      </c>
      <c r="C60" s="10"/>
      <c r="D60" s="153">
        <v>7.1670346259998814</v>
      </c>
      <c r="E60" s="111" t="s">
        <v>121</v>
      </c>
      <c r="F60" s="10"/>
      <c r="G60" s="153">
        <v>12.664113685000244</v>
      </c>
      <c r="H60" s="111" t="s">
        <v>121</v>
      </c>
      <c r="I60" s="170">
        <v>9.9201488941756399E-3</v>
      </c>
      <c r="J60" s="159"/>
      <c r="K60" s="153">
        <v>4</v>
      </c>
      <c r="L60" s="111" t="s">
        <v>121</v>
      </c>
      <c r="M60" s="159"/>
      <c r="N60" s="153">
        <v>23</v>
      </c>
      <c r="O60" s="111" t="s">
        <v>121</v>
      </c>
      <c r="P60" s="170">
        <v>2.4077963188563008E-4</v>
      </c>
      <c r="Q60" s="159"/>
      <c r="R60" s="102">
        <v>95227</v>
      </c>
      <c r="S60" s="111" t="s">
        <v>121</v>
      </c>
      <c r="T60" s="159"/>
      <c r="U60" s="153">
        <v>170950</v>
      </c>
      <c r="V60" s="111" t="s">
        <v>121</v>
      </c>
      <c r="W60" s="170">
        <v>0.13389833024200115</v>
      </c>
      <c r="X60" s="10"/>
      <c r="Y60" s="153">
        <v>458.18615879999999</v>
      </c>
      <c r="Z60" s="111" t="s">
        <v>121</v>
      </c>
      <c r="AA60" s="10"/>
      <c r="AB60" s="153">
        <v>813.7863026</v>
      </c>
      <c r="AC60" s="111" t="s">
        <v>121</v>
      </c>
      <c r="AD60" s="170">
        <v>2.1493983199146187E-2</v>
      </c>
      <c r="AE60" s="97"/>
      <c r="AF60" s="121"/>
      <c r="AG60" s="122"/>
      <c r="AH60" s="98"/>
    </row>
    <row r="61" spans="1:34" s="22" customFormat="1">
      <c r="A61" s="110"/>
      <c r="B61" s="94" t="s">
        <v>3</v>
      </c>
      <c r="C61" s="10"/>
      <c r="D61" s="96">
        <v>0</v>
      </c>
      <c r="E61" s="114" t="s">
        <v>121</v>
      </c>
      <c r="F61" s="10"/>
      <c r="G61" s="96">
        <v>0</v>
      </c>
      <c r="H61" s="114" t="s">
        <v>121</v>
      </c>
      <c r="I61" s="114">
        <v>0</v>
      </c>
      <c r="J61" s="159"/>
      <c r="K61" s="104">
        <v>0</v>
      </c>
      <c r="L61" s="114" t="s">
        <v>121</v>
      </c>
      <c r="M61" s="159"/>
      <c r="N61" s="104">
        <v>0</v>
      </c>
      <c r="O61" s="114" t="s">
        <v>121</v>
      </c>
      <c r="P61" s="114">
        <v>0</v>
      </c>
      <c r="Q61" s="159"/>
      <c r="R61" s="96">
        <v>0</v>
      </c>
      <c r="S61" s="114" t="s">
        <v>121</v>
      </c>
      <c r="T61" s="159"/>
      <c r="U61" s="96">
        <v>0</v>
      </c>
      <c r="V61" s="114" t="s">
        <v>121</v>
      </c>
      <c r="W61" s="114">
        <v>0</v>
      </c>
      <c r="X61" s="10"/>
      <c r="Y61" s="96">
        <v>0</v>
      </c>
      <c r="Z61" s="114" t="s">
        <v>121</v>
      </c>
      <c r="AA61" s="10"/>
      <c r="AB61" s="96">
        <v>0</v>
      </c>
      <c r="AC61" s="114" t="s">
        <v>121</v>
      </c>
      <c r="AD61" s="114">
        <v>0</v>
      </c>
      <c r="AE61" s="99"/>
      <c r="AF61" s="123"/>
      <c r="AG61" s="124"/>
      <c r="AH61" s="100"/>
    </row>
    <row r="62" spans="1:34" s="22" customFormat="1">
      <c r="A62" s="110"/>
      <c r="B62" s="94" t="s">
        <v>4</v>
      </c>
      <c r="C62" s="10"/>
      <c r="D62" s="96">
        <v>0</v>
      </c>
      <c r="E62" s="114" t="s">
        <v>121</v>
      </c>
      <c r="F62" s="10"/>
      <c r="G62" s="96">
        <v>0</v>
      </c>
      <c r="H62" s="114" t="s">
        <v>121</v>
      </c>
      <c r="I62" s="114">
        <v>0</v>
      </c>
      <c r="J62" s="159"/>
      <c r="K62" s="104">
        <v>0</v>
      </c>
      <c r="L62" s="114" t="s">
        <v>121</v>
      </c>
      <c r="M62" s="159"/>
      <c r="N62" s="104">
        <v>0</v>
      </c>
      <c r="O62" s="114" t="s">
        <v>121</v>
      </c>
      <c r="P62" s="114">
        <v>0</v>
      </c>
      <c r="Q62" s="159"/>
      <c r="R62" s="96">
        <v>0</v>
      </c>
      <c r="S62" s="114" t="s">
        <v>121</v>
      </c>
      <c r="T62" s="159"/>
      <c r="U62" s="96">
        <v>0</v>
      </c>
      <c r="V62" s="114" t="s">
        <v>121</v>
      </c>
      <c r="W62" s="114">
        <v>0</v>
      </c>
      <c r="X62" s="10"/>
      <c r="Y62" s="96">
        <v>0</v>
      </c>
      <c r="Z62" s="114" t="s">
        <v>121</v>
      </c>
      <c r="AA62" s="10"/>
      <c r="AB62" s="96">
        <v>0</v>
      </c>
      <c r="AC62" s="114" t="s">
        <v>121</v>
      </c>
      <c r="AD62" s="114">
        <v>0</v>
      </c>
      <c r="AE62" s="99"/>
      <c r="AF62" s="123"/>
      <c r="AG62" s="124"/>
      <c r="AH62" s="100"/>
    </row>
    <row r="63" spans="1:34" s="22" customFormat="1">
      <c r="A63" s="110"/>
      <c r="B63" s="94" t="s">
        <v>5</v>
      </c>
      <c r="C63" s="10"/>
      <c r="D63" s="96">
        <v>7.1670346259998814</v>
      </c>
      <c r="E63" s="114" t="s">
        <v>121</v>
      </c>
      <c r="F63" s="10"/>
      <c r="G63" s="96">
        <v>12.664113685000244</v>
      </c>
      <c r="H63" s="114" t="s">
        <v>121</v>
      </c>
      <c r="I63" s="114">
        <v>1.7529123768074001E-2</v>
      </c>
      <c r="J63" s="159"/>
      <c r="K63" s="104">
        <v>4</v>
      </c>
      <c r="L63" s="114" t="s">
        <v>121</v>
      </c>
      <c r="M63" s="159"/>
      <c r="N63" s="104">
        <v>23</v>
      </c>
      <c r="O63" s="114" t="s">
        <v>121</v>
      </c>
      <c r="P63" s="114">
        <v>3.2348804500703237</v>
      </c>
      <c r="Q63" s="159"/>
      <c r="R63" s="104">
        <v>95227</v>
      </c>
      <c r="S63" s="114" t="s">
        <v>121</v>
      </c>
      <c r="T63" s="159"/>
      <c r="U63" s="104">
        <v>170950</v>
      </c>
      <c r="V63" s="114" t="s">
        <v>121</v>
      </c>
      <c r="W63" s="114">
        <v>0.22961881503689333</v>
      </c>
      <c r="X63" s="10"/>
      <c r="Y63" s="96">
        <v>458.18615879999999</v>
      </c>
      <c r="Z63" s="114" t="s">
        <v>121</v>
      </c>
      <c r="AA63" s="10"/>
      <c r="AB63" s="96">
        <v>813.7863026</v>
      </c>
      <c r="AC63" s="114" t="s">
        <v>121</v>
      </c>
      <c r="AD63" s="114">
        <v>9.5842858000033407E-2</v>
      </c>
      <c r="AE63" s="99"/>
      <c r="AF63" s="123"/>
      <c r="AG63" s="124"/>
      <c r="AH63" s="100"/>
    </row>
    <row r="64" spans="1:34" s="22" customFormat="1">
      <c r="A64" s="110"/>
      <c r="B64" s="94" t="s">
        <v>6</v>
      </c>
      <c r="C64" s="10"/>
      <c r="D64" s="96">
        <v>0</v>
      </c>
      <c r="E64" s="114" t="s">
        <v>121</v>
      </c>
      <c r="F64" s="10"/>
      <c r="G64" s="96">
        <v>0</v>
      </c>
      <c r="H64" s="114" t="s">
        <v>121</v>
      </c>
      <c r="I64" s="114">
        <v>0</v>
      </c>
      <c r="J64" s="159"/>
      <c r="K64" s="104">
        <v>0</v>
      </c>
      <c r="L64" s="114" t="s">
        <v>121</v>
      </c>
      <c r="M64" s="159"/>
      <c r="N64" s="104">
        <v>0</v>
      </c>
      <c r="O64" s="114" t="s">
        <v>121</v>
      </c>
      <c r="P64" s="114">
        <v>0</v>
      </c>
      <c r="Q64" s="159"/>
      <c r="R64" s="107">
        <v>0</v>
      </c>
      <c r="S64" s="114" t="s">
        <v>121</v>
      </c>
      <c r="T64" s="159"/>
      <c r="U64" s="107">
        <v>0</v>
      </c>
      <c r="V64" s="114" t="s">
        <v>121</v>
      </c>
      <c r="W64" s="114">
        <v>0</v>
      </c>
      <c r="X64" s="10"/>
      <c r="Y64" s="96">
        <v>0</v>
      </c>
      <c r="Z64" s="114" t="s">
        <v>121</v>
      </c>
      <c r="AA64" s="10"/>
      <c r="AB64" s="96">
        <v>0</v>
      </c>
      <c r="AC64" s="114" t="s">
        <v>121</v>
      </c>
      <c r="AD64" s="114">
        <v>0</v>
      </c>
      <c r="AE64" s="99"/>
      <c r="AF64" s="123"/>
      <c r="AG64" s="124"/>
      <c r="AH64" s="100"/>
    </row>
    <row r="65" spans="1:34" s="22" customFormat="1">
      <c r="A65" s="110"/>
      <c r="B65" s="94" t="s">
        <v>25</v>
      </c>
      <c r="C65" s="10"/>
      <c r="D65" s="96">
        <v>0</v>
      </c>
      <c r="E65" s="114" t="s">
        <v>121</v>
      </c>
      <c r="F65" s="10"/>
      <c r="G65" s="96">
        <v>0</v>
      </c>
      <c r="H65" s="114" t="s">
        <v>121</v>
      </c>
      <c r="I65" s="114">
        <v>0</v>
      </c>
      <c r="J65" s="159"/>
      <c r="K65" s="104">
        <v>0</v>
      </c>
      <c r="L65" s="114" t="s">
        <v>121</v>
      </c>
      <c r="M65" s="159"/>
      <c r="N65" s="104">
        <v>0</v>
      </c>
      <c r="O65" s="114" t="s">
        <v>121</v>
      </c>
      <c r="P65" s="114">
        <v>0</v>
      </c>
      <c r="Q65" s="159"/>
      <c r="R65" s="107">
        <v>0</v>
      </c>
      <c r="S65" s="114" t="s">
        <v>121</v>
      </c>
      <c r="T65" s="159"/>
      <c r="U65" s="107">
        <v>0</v>
      </c>
      <c r="V65" s="114" t="s">
        <v>121</v>
      </c>
      <c r="W65" s="114">
        <v>0</v>
      </c>
      <c r="X65" s="10"/>
      <c r="Y65" s="96">
        <v>0</v>
      </c>
      <c r="Z65" s="114" t="s">
        <v>121</v>
      </c>
      <c r="AA65" s="10"/>
      <c r="AB65" s="96">
        <v>0</v>
      </c>
      <c r="AC65" s="114" t="s">
        <v>121</v>
      </c>
      <c r="AD65" s="114">
        <v>0</v>
      </c>
      <c r="AE65" s="99"/>
      <c r="AF65" s="123"/>
      <c r="AG65" s="124"/>
      <c r="AH65" s="100"/>
    </row>
    <row r="66" spans="1:34" s="22" customFormat="1">
      <c r="A66" s="110"/>
      <c r="B66" s="94"/>
      <c r="C66" s="10"/>
      <c r="D66" s="96"/>
      <c r="E66" s="114"/>
      <c r="F66" s="10"/>
      <c r="G66" s="96"/>
      <c r="H66" s="114"/>
      <c r="I66" s="114"/>
      <c r="J66" s="159"/>
      <c r="K66" s="104"/>
      <c r="L66" s="114"/>
      <c r="M66" s="159"/>
      <c r="N66" s="104"/>
      <c r="O66" s="114"/>
      <c r="P66" s="114"/>
      <c r="Q66" s="161"/>
      <c r="R66" s="107"/>
      <c r="S66" s="114"/>
      <c r="T66" s="159"/>
      <c r="U66" s="107"/>
      <c r="V66" s="114"/>
      <c r="W66" s="114"/>
      <c r="X66" s="10"/>
      <c r="Y66" s="96"/>
      <c r="Z66" s="114"/>
      <c r="AA66" s="10"/>
      <c r="AB66" s="96"/>
      <c r="AC66" s="114"/>
      <c r="AD66" s="114"/>
      <c r="AE66" s="99"/>
      <c r="AF66" s="123"/>
      <c r="AG66" s="124"/>
      <c r="AH66" s="100"/>
    </row>
    <row r="67" spans="1:34" s="20" customFormat="1" ht="16.2">
      <c r="A67" s="110">
        <v>10</v>
      </c>
      <c r="B67" s="93" t="s">
        <v>58</v>
      </c>
      <c r="C67" s="154">
        <v>30.428471825999907</v>
      </c>
      <c r="D67" s="101">
        <v>60.436246247999776</v>
      </c>
      <c r="E67" s="111">
        <v>98.617421846204678</v>
      </c>
      <c r="F67" s="154">
        <v>143.32244179000202</v>
      </c>
      <c r="G67" s="101">
        <v>163.96201832699316</v>
      </c>
      <c r="H67" s="111">
        <v>14.400798841560714</v>
      </c>
      <c r="I67" s="111">
        <v>0.12843596285145759</v>
      </c>
      <c r="J67" s="157">
        <v>3633</v>
      </c>
      <c r="K67" s="102">
        <v>4108</v>
      </c>
      <c r="L67" s="111">
        <v>13.07459399944948</v>
      </c>
      <c r="M67" s="157">
        <v>19219</v>
      </c>
      <c r="N67" s="101">
        <v>17503</v>
      </c>
      <c r="O67" s="111">
        <v>-8.9286643425776528</v>
      </c>
      <c r="P67" s="111">
        <v>0.18323329986496451</v>
      </c>
      <c r="Q67" s="157">
        <v>12986</v>
      </c>
      <c r="R67" s="102">
        <v>13827</v>
      </c>
      <c r="S67" s="111">
        <v>6.4762051440012236</v>
      </c>
      <c r="T67" s="157">
        <v>38706</v>
      </c>
      <c r="U67" s="102">
        <v>98905</v>
      </c>
      <c r="V67" s="111">
        <v>155.52885857489795</v>
      </c>
      <c r="W67" s="111">
        <v>7.7468349532524849E-2</v>
      </c>
      <c r="X67" s="154">
        <v>784.72994798461582</v>
      </c>
      <c r="Y67" s="101">
        <v>827.01578144322662</v>
      </c>
      <c r="Z67" s="111">
        <v>5.3885841323134676</v>
      </c>
      <c r="AA67" s="154">
        <v>4471.4365756104016</v>
      </c>
      <c r="AB67" s="101">
        <v>3499.2878148999725</v>
      </c>
      <c r="AC67" s="111">
        <v>-21.741307167657187</v>
      </c>
      <c r="AD67" s="111">
        <v>9.242430508124036E-2</v>
      </c>
    </row>
    <row r="68" spans="1:34">
      <c r="A68" s="113"/>
      <c r="B68" s="94" t="s">
        <v>3</v>
      </c>
      <c r="C68" s="10">
        <v>1.5245047</v>
      </c>
      <c r="D68" s="96">
        <v>21.0817467</v>
      </c>
      <c r="E68" s="114">
        <v>1282.8587540595972</v>
      </c>
      <c r="F68" s="10">
        <v>10.043876299999999</v>
      </c>
      <c r="G68" s="96">
        <v>23.372998515999999</v>
      </c>
      <c r="H68" s="114">
        <v>132.70894441421984</v>
      </c>
      <c r="I68" s="114">
        <v>0.14470535637795781</v>
      </c>
      <c r="J68" s="159">
        <v>14</v>
      </c>
      <c r="K68" s="104">
        <v>26</v>
      </c>
      <c r="L68" s="114">
        <v>85.714285714285722</v>
      </c>
      <c r="M68" s="159">
        <v>105</v>
      </c>
      <c r="N68" s="104">
        <v>68</v>
      </c>
      <c r="O68" s="114">
        <v>-35.238095238095234</v>
      </c>
      <c r="P68" s="114">
        <v>1.5361677133691774E-2</v>
      </c>
      <c r="Q68" s="159">
        <v>0</v>
      </c>
      <c r="R68" s="104"/>
      <c r="S68" s="114" t="s">
        <v>121</v>
      </c>
      <c r="T68" s="159">
        <v>0</v>
      </c>
      <c r="U68" s="104"/>
      <c r="V68" s="114" t="s">
        <v>121</v>
      </c>
      <c r="W68" s="114" t="s">
        <v>121</v>
      </c>
      <c r="X68" s="10">
        <v>2.1750867</v>
      </c>
      <c r="Y68" s="96">
        <v>27.057853900000001</v>
      </c>
      <c r="Z68" s="114">
        <v>1143.9896717680267</v>
      </c>
      <c r="AA68" s="10">
        <v>22.740339400000003</v>
      </c>
      <c r="AB68" s="96">
        <v>29.8600821</v>
      </c>
      <c r="AC68" s="114">
        <v>31.308867360176663</v>
      </c>
      <c r="AD68" s="114">
        <v>0.24750059027741361</v>
      </c>
    </row>
    <row r="69" spans="1:34">
      <c r="A69" s="113"/>
      <c r="B69" s="94" t="s">
        <v>4</v>
      </c>
      <c r="C69" s="10">
        <v>27.215028496999938</v>
      </c>
      <c r="D69" s="96">
        <v>37.578549466999803</v>
      </c>
      <c r="E69" s="114">
        <v>38.080140063576607</v>
      </c>
      <c r="F69" s="10">
        <v>128.18485198700134</v>
      </c>
      <c r="G69" s="96">
        <v>133.16503126400144</v>
      </c>
      <c r="H69" s="114">
        <v>3.8851542906997549</v>
      </c>
      <c r="I69" s="114">
        <v>0.40235320823350668</v>
      </c>
      <c r="J69" s="159">
        <v>3619</v>
      </c>
      <c r="K69" s="104">
        <v>4082</v>
      </c>
      <c r="L69" s="114">
        <v>12.793589389334059</v>
      </c>
      <c r="M69" s="159">
        <v>19113</v>
      </c>
      <c r="N69" s="104">
        <v>17435</v>
      </c>
      <c r="O69" s="114">
        <v>-8.7793648302202705</v>
      </c>
      <c r="P69" s="114">
        <v>0.19173354063502895</v>
      </c>
      <c r="Q69" s="164">
        <v>0</v>
      </c>
      <c r="R69" s="104"/>
      <c r="S69" s="114" t="s">
        <v>121</v>
      </c>
      <c r="T69" s="159">
        <v>0</v>
      </c>
      <c r="U69" s="104"/>
      <c r="V69" s="114" t="s">
        <v>121</v>
      </c>
      <c r="W69" s="114" t="s">
        <v>121</v>
      </c>
      <c r="X69" s="10">
        <v>640.22554579999985</v>
      </c>
      <c r="Y69" s="96">
        <v>559.64303129999951</v>
      </c>
      <c r="Z69" s="114">
        <v>-12.586582186330553</v>
      </c>
      <c r="AA69" s="10">
        <v>3906.0052852000063</v>
      </c>
      <c r="AB69" s="96">
        <v>2551.7355276000148</v>
      </c>
      <c r="AC69" s="114">
        <v>-34.671477858244792</v>
      </c>
      <c r="AD69" s="114">
        <v>0.29095400403469235</v>
      </c>
    </row>
    <row r="70" spans="1:34">
      <c r="A70" s="113"/>
      <c r="B70" s="94" t="s">
        <v>5</v>
      </c>
      <c r="C70" s="10">
        <v>1.5215819729999673</v>
      </c>
      <c r="D70" s="96">
        <v>1.6707576129999759</v>
      </c>
      <c r="E70" s="114">
        <v>9.8039831338099006</v>
      </c>
      <c r="F70" s="10">
        <v>4.4471633190006727</v>
      </c>
      <c r="G70" s="96">
        <v>7.0023909639917248</v>
      </c>
      <c r="H70" s="114">
        <v>57.45747258873417</v>
      </c>
      <c r="I70" s="114">
        <v>9.6924096650867677E-3</v>
      </c>
      <c r="J70" s="159">
        <v>0</v>
      </c>
      <c r="K70" s="104">
        <v>0</v>
      </c>
      <c r="L70" s="114" t="s">
        <v>121</v>
      </c>
      <c r="M70" s="159">
        <v>0</v>
      </c>
      <c r="N70" s="104">
        <v>0</v>
      </c>
      <c r="O70" s="114" t="s">
        <v>121</v>
      </c>
      <c r="P70" s="114">
        <v>0</v>
      </c>
      <c r="Q70" s="164">
        <v>12305</v>
      </c>
      <c r="R70" s="104">
        <v>13208</v>
      </c>
      <c r="S70" s="114">
        <v>7.3384802925640091</v>
      </c>
      <c r="T70" s="159">
        <v>36137</v>
      </c>
      <c r="U70" s="104">
        <v>96894</v>
      </c>
      <c r="V70" s="114">
        <v>168.12961784320782</v>
      </c>
      <c r="W70" s="114">
        <v>0.13014732649420732</v>
      </c>
      <c r="X70" s="10">
        <v>53.902294100000574</v>
      </c>
      <c r="Y70" s="96">
        <v>118.7286374739963</v>
      </c>
      <c r="Z70" s="114">
        <v>120.26639024626418</v>
      </c>
      <c r="AA70" s="10">
        <v>175.32640249993409</v>
      </c>
      <c r="AB70" s="96">
        <v>517.15797465764979</v>
      </c>
      <c r="AC70" s="114">
        <v>194.96867972172316</v>
      </c>
      <c r="AD70" s="114">
        <v>6.0907756950857789E-2</v>
      </c>
    </row>
    <row r="71" spans="1:34">
      <c r="A71" s="113"/>
      <c r="B71" s="94" t="s">
        <v>6</v>
      </c>
      <c r="C71" s="10">
        <v>0</v>
      </c>
      <c r="D71" s="96">
        <v>0</v>
      </c>
      <c r="E71" s="114" t="s">
        <v>121</v>
      </c>
      <c r="F71" s="10">
        <v>0</v>
      </c>
      <c r="G71" s="96">
        <v>0</v>
      </c>
      <c r="H71" s="114" t="s">
        <v>121</v>
      </c>
      <c r="I71" s="114">
        <v>0</v>
      </c>
      <c r="J71" s="159">
        <v>0</v>
      </c>
      <c r="K71" s="104">
        <v>0</v>
      </c>
      <c r="L71" s="114" t="s">
        <v>121</v>
      </c>
      <c r="M71" s="159">
        <v>0</v>
      </c>
      <c r="N71" s="104">
        <v>0</v>
      </c>
      <c r="O71" s="114" t="s">
        <v>121</v>
      </c>
      <c r="P71" s="114">
        <v>0</v>
      </c>
      <c r="Q71" s="164">
        <v>0</v>
      </c>
      <c r="R71" s="107">
        <v>0</v>
      </c>
      <c r="S71" s="114" t="s">
        <v>121</v>
      </c>
      <c r="T71" s="159">
        <v>0</v>
      </c>
      <c r="U71" s="107">
        <v>0</v>
      </c>
      <c r="V71" s="114" t="s">
        <v>121</v>
      </c>
      <c r="W71" s="114">
        <v>0</v>
      </c>
      <c r="X71" s="10">
        <v>0</v>
      </c>
      <c r="Y71" s="96">
        <v>0</v>
      </c>
      <c r="Z71" s="114" t="s">
        <v>121</v>
      </c>
      <c r="AA71" s="10">
        <v>0</v>
      </c>
      <c r="AB71" s="96">
        <v>0</v>
      </c>
      <c r="AC71" s="114" t="s">
        <v>121</v>
      </c>
      <c r="AD71" s="114">
        <v>0</v>
      </c>
    </row>
    <row r="72" spans="1:34">
      <c r="A72" s="113"/>
      <c r="B72" s="94" t="s">
        <v>25</v>
      </c>
      <c r="C72" s="10">
        <v>0.16735665600000002</v>
      </c>
      <c r="D72" s="96">
        <v>0.10519246800000001</v>
      </c>
      <c r="E72" s="114">
        <v>-37.144735970345863</v>
      </c>
      <c r="F72" s="10">
        <v>0.64655018399999986</v>
      </c>
      <c r="G72" s="96">
        <v>0.421597583</v>
      </c>
      <c r="H72" s="114">
        <v>-34.792751833784941</v>
      </c>
      <c r="I72" s="114">
        <v>9.3413047687654661E-3</v>
      </c>
      <c r="J72" s="159">
        <v>0</v>
      </c>
      <c r="K72" s="104">
        <v>0</v>
      </c>
      <c r="L72" s="114" t="s">
        <v>121</v>
      </c>
      <c r="M72" s="159">
        <v>1</v>
      </c>
      <c r="N72" s="104">
        <v>0</v>
      </c>
      <c r="O72" s="114">
        <v>-100</v>
      </c>
      <c r="P72" s="114">
        <v>0</v>
      </c>
      <c r="Q72" s="164">
        <v>681</v>
      </c>
      <c r="R72" s="107">
        <v>619</v>
      </c>
      <c r="S72" s="114">
        <v>-9.104258443465497</v>
      </c>
      <c r="T72" s="159">
        <v>2569</v>
      </c>
      <c r="U72" s="107">
        <v>2011</v>
      </c>
      <c r="V72" s="114">
        <v>-21.720513818606456</v>
      </c>
      <c r="W72" s="114">
        <v>3.9347564551088406E-3</v>
      </c>
      <c r="X72" s="10">
        <v>88.427021384615387</v>
      </c>
      <c r="Y72" s="96">
        <v>121.58625876923075</v>
      </c>
      <c r="Z72" s="114">
        <v>37.498987148270537</v>
      </c>
      <c r="AA72" s="10">
        <v>367.36454851046147</v>
      </c>
      <c r="AB72" s="96">
        <v>400.5342305423078</v>
      </c>
      <c r="AC72" s="114">
        <v>9.0290917200198439</v>
      </c>
      <c r="AD72" s="114">
        <v>2.0078584002359682E-2</v>
      </c>
    </row>
    <row r="73" spans="1:34">
      <c r="A73" s="113"/>
      <c r="B73" s="94"/>
      <c r="C73" s="10"/>
      <c r="D73" s="105"/>
      <c r="E73" s="114"/>
      <c r="F73" s="10"/>
      <c r="G73" s="105"/>
      <c r="H73" s="114"/>
      <c r="I73" s="111"/>
      <c r="J73" s="159"/>
      <c r="K73" s="104"/>
      <c r="L73" s="114"/>
      <c r="M73" s="159"/>
      <c r="N73" s="104"/>
      <c r="O73" s="114"/>
      <c r="P73" s="114"/>
      <c r="Q73" s="164"/>
      <c r="R73" s="104"/>
      <c r="S73" s="114"/>
      <c r="T73" s="159"/>
      <c r="U73" s="104"/>
      <c r="V73" s="114"/>
      <c r="W73" s="114"/>
      <c r="X73" s="10"/>
      <c r="Y73" s="96"/>
      <c r="Z73" s="114"/>
      <c r="AA73" s="10"/>
      <c r="AB73" s="96"/>
      <c r="AC73" s="114"/>
      <c r="AD73" s="114"/>
    </row>
    <row r="74" spans="1:34" s="20" customFormat="1" ht="16.2">
      <c r="A74" s="110">
        <v>11</v>
      </c>
      <c r="B74" s="93" t="s">
        <v>105</v>
      </c>
      <c r="C74" s="154">
        <v>69.94614378015379</v>
      </c>
      <c r="D74" s="101"/>
      <c r="E74" s="111"/>
      <c r="F74" s="154">
        <v>308.86846398010312</v>
      </c>
      <c r="G74" s="101"/>
      <c r="H74" s="111"/>
      <c r="I74" s="111">
        <v>0</v>
      </c>
      <c r="J74" s="157">
        <v>10187</v>
      </c>
      <c r="K74" s="102"/>
      <c r="L74" s="111"/>
      <c r="M74" s="157">
        <v>44730</v>
      </c>
      <c r="N74" s="102"/>
      <c r="O74" s="111"/>
      <c r="P74" s="111">
        <v>0</v>
      </c>
      <c r="Q74" s="157">
        <v>41695</v>
      </c>
      <c r="R74" s="102"/>
      <c r="S74" s="111"/>
      <c r="T74" s="157">
        <v>98455</v>
      </c>
      <c r="U74" s="102"/>
      <c r="V74" s="111"/>
      <c r="W74" s="111">
        <v>0</v>
      </c>
      <c r="X74" s="154">
        <v>14287.131124617998</v>
      </c>
      <c r="Y74" s="101">
        <v>0</v>
      </c>
      <c r="Z74" s="111"/>
      <c r="AA74" s="154">
        <v>44044.185029362998</v>
      </c>
      <c r="AB74" s="101"/>
      <c r="AC74" s="111"/>
      <c r="AD74" s="111">
        <v>0</v>
      </c>
    </row>
    <row r="75" spans="1:34">
      <c r="A75" s="113"/>
      <c r="B75" s="94" t="s">
        <v>3</v>
      </c>
      <c r="C75" s="10">
        <v>5.8956839479999994</v>
      </c>
      <c r="D75" s="96"/>
      <c r="E75" s="114"/>
      <c r="F75" s="10">
        <v>33.692897686000002</v>
      </c>
      <c r="G75" s="96"/>
      <c r="H75" s="114"/>
      <c r="I75" s="114">
        <v>0</v>
      </c>
      <c r="J75" s="159">
        <v>85</v>
      </c>
      <c r="K75" s="104"/>
      <c r="L75" s="114"/>
      <c r="M75" s="159">
        <v>389</v>
      </c>
      <c r="N75" s="104"/>
      <c r="O75" s="114"/>
      <c r="P75" s="114">
        <v>0</v>
      </c>
      <c r="Q75" s="164">
        <v>0</v>
      </c>
      <c r="R75" s="104"/>
      <c r="S75" s="114"/>
      <c r="T75" s="159">
        <v>0</v>
      </c>
      <c r="U75" s="103"/>
      <c r="V75" s="114"/>
      <c r="W75" s="114" t="s">
        <v>121</v>
      </c>
      <c r="X75" s="10">
        <v>1.0823087</v>
      </c>
      <c r="Y75" s="96"/>
      <c r="Z75" s="114"/>
      <c r="AA75" s="10">
        <v>6.0806067999999991</v>
      </c>
      <c r="AB75" s="96"/>
      <c r="AC75" s="114"/>
      <c r="AD75" s="114">
        <v>0</v>
      </c>
    </row>
    <row r="76" spans="1:34">
      <c r="A76" s="113"/>
      <c r="B76" s="94" t="s">
        <v>4</v>
      </c>
      <c r="C76" s="10">
        <v>54.191908051999988</v>
      </c>
      <c r="D76" s="96"/>
      <c r="E76" s="114"/>
      <c r="F76" s="10">
        <v>237.14618379299998</v>
      </c>
      <c r="G76" s="96"/>
      <c r="H76" s="114"/>
      <c r="I76" s="114">
        <v>0</v>
      </c>
      <c r="J76" s="159">
        <v>10093</v>
      </c>
      <c r="K76" s="104"/>
      <c r="L76" s="114"/>
      <c r="M76" s="159">
        <v>44321</v>
      </c>
      <c r="N76" s="104"/>
      <c r="O76" s="114"/>
      <c r="P76" s="114">
        <v>0</v>
      </c>
      <c r="Q76" s="164">
        <v>0</v>
      </c>
      <c r="R76" s="107"/>
      <c r="S76" s="114"/>
      <c r="T76" s="159">
        <v>0</v>
      </c>
      <c r="U76" s="103"/>
      <c r="V76" s="114"/>
      <c r="W76" s="114" t="s">
        <v>121</v>
      </c>
      <c r="X76" s="10">
        <v>896.75407110000003</v>
      </c>
      <c r="Y76" s="96"/>
      <c r="Z76" s="114"/>
      <c r="AA76" s="10">
        <v>3727.5376863770002</v>
      </c>
      <c r="AB76" s="96"/>
      <c r="AC76" s="114"/>
      <c r="AD76" s="114">
        <v>0</v>
      </c>
    </row>
    <row r="77" spans="1:34">
      <c r="A77" s="113"/>
      <c r="B77" s="94" t="s">
        <v>5</v>
      </c>
      <c r="C77" s="10">
        <v>1.3993800000000001E-2</v>
      </c>
      <c r="D77" s="96"/>
      <c r="E77" s="114"/>
      <c r="F77" s="10">
        <v>0.1878312</v>
      </c>
      <c r="G77" s="96"/>
      <c r="H77" s="114"/>
      <c r="I77" s="114">
        <v>0</v>
      </c>
      <c r="J77" s="159">
        <v>0</v>
      </c>
      <c r="K77" s="104"/>
      <c r="L77" s="114"/>
      <c r="M77" s="159">
        <v>0</v>
      </c>
      <c r="N77" s="104"/>
      <c r="O77" s="114"/>
      <c r="P77" s="114">
        <v>0</v>
      </c>
      <c r="Q77" s="159">
        <v>22</v>
      </c>
      <c r="R77" s="104"/>
      <c r="S77" s="114"/>
      <c r="T77" s="159">
        <v>900</v>
      </c>
      <c r="U77" s="104"/>
      <c r="V77" s="114"/>
      <c r="W77" s="114">
        <v>0</v>
      </c>
      <c r="X77" s="10">
        <v>1.1795038</v>
      </c>
      <c r="Y77" s="96"/>
      <c r="Z77" s="114"/>
      <c r="AA77" s="10">
        <v>16.018224</v>
      </c>
      <c r="AB77" s="96"/>
      <c r="AC77" s="114"/>
      <c r="AD77" s="114">
        <v>0</v>
      </c>
    </row>
    <row r="78" spans="1:34">
      <c r="A78" s="113"/>
      <c r="B78" s="94" t="s">
        <v>6</v>
      </c>
      <c r="C78" s="10">
        <v>6.0211727789978831</v>
      </c>
      <c r="D78" s="96"/>
      <c r="E78" s="114"/>
      <c r="F78" s="10">
        <v>9.2063935369978864</v>
      </c>
      <c r="G78" s="96"/>
      <c r="H78" s="114"/>
      <c r="I78" s="114">
        <v>0</v>
      </c>
      <c r="J78" s="159">
        <v>9</v>
      </c>
      <c r="K78" s="104"/>
      <c r="L78" s="114"/>
      <c r="M78" s="159">
        <v>20</v>
      </c>
      <c r="N78" s="104"/>
      <c r="O78" s="114"/>
      <c r="P78" s="114">
        <v>0</v>
      </c>
      <c r="Q78" s="165">
        <v>12776</v>
      </c>
      <c r="R78" s="107"/>
      <c r="S78" s="114"/>
      <c r="T78" s="159">
        <v>22604</v>
      </c>
      <c r="U78" s="104"/>
      <c r="V78" s="114"/>
      <c r="W78" s="114">
        <v>0</v>
      </c>
      <c r="X78" s="10">
        <v>6749.8898089000004</v>
      </c>
      <c r="Y78" s="96"/>
      <c r="Z78" s="114"/>
      <c r="AA78" s="10">
        <v>7957.3175276000002</v>
      </c>
      <c r="AB78" s="96"/>
      <c r="AC78" s="114"/>
      <c r="AD78" s="114">
        <v>0</v>
      </c>
    </row>
    <row r="79" spans="1:34">
      <c r="A79" s="113"/>
      <c r="B79" s="94" t="s">
        <v>25</v>
      </c>
      <c r="C79" s="10">
        <v>3.8233852011559097</v>
      </c>
      <c r="D79" s="96"/>
      <c r="E79" s="114"/>
      <c r="F79" s="10">
        <v>28.635157764105255</v>
      </c>
      <c r="G79" s="96"/>
      <c r="H79" s="114"/>
      <c r="I79" s="114">
        <v>0</v>
      </c>
      <c r="J79" s="159">
        <v>0</v>
      </c>
      <c r="K79" s="104"/>
      <c r="L79" s="114"/>
      <c r="M79" s="159">
        <v>0</v>
      </c>
      <c r="N79" s="104"/>
      <c r="O79" s="114"/>
      <c r="P79" s="114">
        <v>0</v>
      </c>
      <c r="Q79" s="161">
        <v>28897</v>
      </c>
      <c r="R79" s="107"/>
      <c r="S79" s="114"/>
      <c r="T79" s="159">
        <v>74951</v>
      </c>
      <c r="U79" s="104"/>
      <c r="V79" s="114"/>
      <c r="W79" s="114">
        <v>0</v>
      </c>
      <c r="X79" s="10">
        <v>6638.2254321179989</v>
      </c>
      <c r="Y79" s="96"/>
      <c r="Z79" s="114"/>
      <c r="AA79" s="10">
        <v>32337.230984585996</v>
      </c>
      <c r="AB79" s="96"/>
      <c r="AC79" s="114"/>
      <c r="AD79" s="114">
        <v>0</v>
      </c>
    </row>
    <row r="80" spans="1:34">
      <c r="A80" s="113"/>
      <c r="B80" s="94"/>
      <c r="C80" s="10"/>
      <c r="D80" s="96"/>
      <c r="E80" s="114"/>
      <c r="F80" s="10"/>
      <c r="G80" s="96"/>
      <c r="H80" s="114"/>
      <c r="I80" s="111"/>
      <c r="J80" s="159"/>
      <c r="K80" s="104"/>
      <c r="L80" s="114"/>
      <c r="M80" s="159"/>
      <c r="N80" s="104"/>
      <c r="O80" s="114"/>
      <c r="P80" s="114"/>
      <c r="Q80" s="161"/>
      <c r="R80" s="107"/>
      <c r="S80" s="114"/>
      <c r="T80" s="159"/>
      <c r="U80" s="104"/>
      <c r="V80" s="114"/>
      <c r="W80" s="114"/>
      <c r="X80" s="10"/>
      <c r="Y80" s="96"/>
      <c r="Z80" s="114"/>
      <c r="AA80" s="10"/>
      <c r="AB80" s="96"/>
      <c r="AC80" s="114"/>
      <c r="AD80" s="114"/>
    </row>
    <row r="81" spans="1:34" s="117" customFormat="1" ht="16.2">
      <c r="A81" s="116">
        <v>12</v>
      </c>
      <c r="B81" s="93" t="s">
        <v>17</v>
      </c>
      <c r="C81" s="154">
        <v>55.536747740999999</v>
      </c>
      <c r="D81" s="101">
        <v>35.62612558</v>
      </c>
      <c r="E81" s="111">
        <v>-35.851256998077666</v>
      </c>
      <c r="F81" s="154">
        <v>246.25205842100002</v>
      </c>
      <c r="G81" s="101">
        <v>141.18972579799998</v>
      </c>
      <c r="H81" s="111">
        <v>-42.66455001297178</v>
      </c>
      <c r="I81" s="111">
        <v>0.11059779918928961</v>
      </c>
      <c r="J81" s="157">
        <v>3440</v>
      </c>
      <c r="K81" s="102">
        <v>2737</v>
      </c>
      <c r="L81" s="111">
        <v>-20.436046511627904</v>
      </c>
      <c r="M81" s="157">
        <v>13635</v>
      </c>
      <c r="N81" s="101">
        <v>11778</v>
      </c>
      <c r="O81" s="111">
        <v>-13.61936193619362</v>
      </c>
      <c r="P81" s="111">
        <v>0.12330010888473701</v>
      </c>
      <c r="Q81" s="157">
        <v>4106</v>
      </c>
      <c r="R81" s="102">
        <v>10321</v>
      </c>
      <c r="S81" s="111">
        <v>151.36385776911837</v>
      </c>
      <c r="T81" s="157">
        <v>51397</v>
      </c>
      <c r="U81" s="102">
        <v>33465</v>
      </c>
      <c r="V81" s="111">
        <v>-34.889195867463087</v>
      </c>
      <c r="W81" s="111">
        <v>2.6211802407420701E-2</v>
      </c>
      <c r="X81" s="154">
        <v>1522.1198342</v>
      </c>
      <c r="Y81" s="101">
        <v>1930.3325042000001</v>
      </c>
      <c r="Z81" s="111">
        <v>26.81869461444537</v>
      </c>
      <c r="AA81" s="154">
        <v>10800.7585662</v>
      </c>
      <c r="AB81" s="101">
        <v>11413.5554376</v>
      </c>
      <c r="AC81" s="111">
        <v>5.6736466021719334</v>
      </c>
      <c r="AD81" s="111">
        <v>0.30145846401506882</v>
      </c>
    </row>
    <row r="82" spans="1:34">
      <c r="A82" s="113"/>
      <c r="B82" s="94" t="s">
        <v>3</v>
      </c>
      <c r="C82" s="10">
        <v>1.7880947059999999</v>
      </c>
      <c r="D82" s="96">
        <v>0.33494568399999997</v>
      </c>
      <c r="E82" s="114">
        <v>-81.268012098236142</v>
      </c>
      <c r="F82" s="10">
        <v>3.6301160910000005</v>
      </c>
      <c r="G82" s="96">
        <v>2.057852681</v>
      </c>
      <c r="H82" s="114">
        <v>-43.311656448069236</v>
      </c>
      <c r="I82" s="114">
        <v>1.2740440871272631E-2</v>
      </c>
      <c r="J82" s="159">
        <v>27</v>
      </c>
      <c r="K82" s="104">
        <v>9</v>
      </c>
      <c r="L82" s="114">
        <v>-66.666666666666671</v>
      </c>
      <c r="M82" s="159">
        <v>80</v>
      </c>
      <c r="N82" s="104">
        <v>65</v>
      </c>
      <c r="O82" s="114">
        <v>-18.75</v>
      </c>
      <c r="P82" s="114">
        <v>1.4683956083675958E-2</v>
      </c>
      <c r="Q82" s="161">
        <v>0</v>
      </c>
      <c r="R82" s="104"/>
      <c r="S82" s="114" t="s">
        <v>121</v>
      </c>
      <c r="T82" s="159">
        <v>0</v>
      </c>
      <c r="U82" s="104"/>
      <c r="V82" s="114" t="s">
        <v>121</v>
      </c>
      <c r="W82" s="114" t="s">
        <v>121</v>
      </c>
      <c r="X82" s="10">
        <v>0.44986919999999997</v>
      </c>
      <c r="Y82" s="96">
        <v>0.70230219999999999</v>
      </c>
      <c r="Z82" s="114">
        <v>56.112532264933911</v>
      </c>
      <c r="AA82" s="10">
        <v>1.3950890999999999</v>
      </c>
      <c r="AB82" s="96">
        <v>1.8729376000000002</v>
      </c>
      <c r="AC82" s="114">
        <v>34.252185039650904</v>
      </c>
      <c r="AD82" s="114">
        <v>1.5524175720627455E-2</v>
      </c>
    </row>
    <row r="83" spans="1:34">
      <c r="A83" s="113"/>
      <c r="B83" s="94" t="s">
        <v>4</v>
      </c>
      <c r="C83" s="10">
        <v>22.2629369</v>
      </c>
      <c r="D83" s="96">
        <v>25.111284399999999</v>
      </c>
      <c r="E83" s="114">
        <v>12.794122863457424</v>
      </c>
      <c r="F83" s="10">
        <v>93.348435600000016</v>
      </c>
      <c r="G83" s="96">
        <v>91.950463499999984</v>
      </c>
      <c r="H83" s="114">
        <v>-1.4975849257831908</v>
      </c>
      <c r="I83" s="114">
        <v>0.27782491872387099</v>
      </c>
      <c r="J83" s="159">
        <v>3411</v>
      </c>
      <c r="K83" s="104">
        <v>2727</v>
      </c>
      <c r="L83" s="114">
        <v>-20.052770448548817</v>
      </c>
      <c r="M83" s="159">
        <v>13543</v>
      </c>
      <c r="N83" s="104">
        <v>11701</v>
      </c>
      <c r="O83" s="114">
        <v>-13.601122351030048</v>
      </c>
      <c r="P83" s="114">
        <v>0.1286764645236865</v>
      </c>
      <c r="Q83" s="163">
        <v>0</v>
      </c>
      <c r="R83" s="104"/>
      <c r="S83" s="114" t="s">
        <v>121</v>
      </c>
      <c r="T83" s="159">
        <v>0</v>
      </c>
      <c r="U83" s="104"/>
      <c r="V83" s="114" t="s">
        <v>121</v>
      </c>
      <c r="W83" s="114" t="s">
        <v>121</v>
      </c>
      <c r="X83" s="10">
        <v>227.80753209999995</v>
      </c>
      <c r="Y83" s="96">
        <v>292.92200009999999</v>
      </c>
      <c r="Z83" s="114">
        <v>28.583105834892653</v>
      </c>
      <c r="AA83" s="10">
        <v>932.58758279999995</v>
      </c>
      <c r="AB83" s="96">
        <v>1163.4769261000001</v>
      </c>
      <c r="AC83" s="114">
        <v>24.757925964098536</v>
      </c>
      <c r="AD83" s="114">
        <v>0.13266197322931725</v>
      </c>
    </row>
    <row r="84" spans="1:34">
      <c r="A84" s="113"/>
      <c r="B84" s="94" t="s">
        <v>5</v>
      </c>
      <c r="C84" s="155">
        <v>1.6499363100000002</v>
      </c>
      <c r="D84" s="96">
        <v>0.65286650700000015</v>
      </c>
      <c r="E84" s="114">
        <v>-60.430805538184671</v>
      </c>
      <c r="F84" s="155">
        <v>5.6712967929999998</v>
      </c>
      <c r="G84" s="96">
        <v>3.1022641199999996</v>
      </c>
      <c r="H84" s="114">
        <v>-45.298857858592768</v>
      </c>
      <c r="I84" s="114">
        <v>4.2940211272064341E-3</v>
      </c>
      <c r="J84" s="158">
        <v>0</v>
      </c>
      <c r="K84" s="104">
        <v>0</v>
      </c>
      <c r="L84" s="114" t="s">
        <v>121</v>
      </c>
      <c r="M84" s="158">
        <v>0</v>
      </c>
      <c r="N84" s="104">
        <v>0</v>
      </c>
      <c r="O84" s="114" t="s">
        <v>121</v>
      </c>
      <c r="P84" s="114">
        <v>0</v>
      </c>
      <c r="Q84" s="161">
        <v>527</v>
      </c>
      <c r="R84" s="104">
        <v>189</v>
      </c>
      <c r="S84" s="114">
        <v>-64.136622390891844</v>
      </c>
      <c r="T84" s="158">
        <v>1827</v>
      </c>
      <c r="U84" s="104">
        <v>779</v>
      </c>
      <c r="V84" s="114">
        <v>-57.361795292829775</v>
      </c>
      <c r="W84" s="114">
        <v>1.0463472179803447E-3</v>
      </c>
      <c r="X84" s="155">
        <v>70.123253199999994</v>
      </c>
      <c r="Y84" s="96">
        <v>28.790980800000003</v>
      </c>
      <c r="Z84" s="114">
        <v>-58.94232014894596</v>
      </c>
      <c r="AA84" s="155">
        <v>239.60394890000001</v>
      </c>
      <c r="AB84" s="96">
        <v>126.23939700000001</v>
      </c>
      <c r="AC84" s="114">
        <v>-47.313306988656223</v>
      </c>
      <c r="AD84" s="114">
        <v>1.4867717190649167E-2</v>
      </c>
    </row>
    <row r="85" spans="1:34">
      <c r="A85" s="113"/>
      <c r="B85" s="94" t="s">
        <v>6</v>
      </c>
      <c r="C85" s="155">
        <v>0</v>
      </c>
      <c r="D85" s="96">
        <v>0</v>
      </c>
      <c r="E85" s="114" t="s">
        <v>121</v>
      </c>
      <c r="F85" s="155">
        <v>0</v>
      </c>
      <c r="G85" s="96">
        <v>0</v>
      </c>
      <c r="H85" s="114" t="s">
        <v>121</v>
      </c>
      <c r="I85" s="114">
        <v>0</v>
      </c>
      <c r="J85" s="158">
        <v>0</v>
      </c>
      <c r="K85" s="104">
        <v>0</v>
      </c>
      <c r="L85" s="114" t="s">
        <v>121</v>
      </c>
      <c r="M85" s="158">
        <v>0</v>
      </c>
      <c r="N85" s="104">
        <v>0</v>
      </c>
      <c r="O85" s="114" t="s">
        <v>121</v>
      </c>
      <c r="P85" s="114">
        <v>0</v>
      </c>
      <c r="Q85" s="161">
        <v>0</v>
      </c>
      <c r="R85" s="107">
        <v>0</v>
      </c>
      <c r="S85" s="114" t="s">
        <v>121</v>
      </c>
      <c r="T85" s="158">
        <v>0</v>
      </c>
      <c r="U85" s="107">
        <v>0</v>
      </c>
      <c r="V85" s="114" t="s">
        <v>121</v>
      </c>
      <c r="W85" s="114">
        <v>0</v>
      </c>
      <c r="X85" s="155">
        <v>0</v>
      </c>
      <c r="Y85" s="96">
        <v>0</v>
      </c>
      <c r="Z85" s="114" t="s">
        <v>121</v>
      </c>
      <c r="AA85" s="155">
        <v>0</v>
      </c>
      <c r="AB85" s="96">
        <v>0</v>
      </c>
      <c r="AC85" s="114" t="s">
        <v>121</v>
      </c>
      <c r="AD85" s="114">
        <v>0</v>
      </c>
    </row>
    <row r="86" spans="1:34">
      <c r="A86" s="113"/>
      <c r="B86" s="94" t="s">
        <v>25</v>
      </c>
      <c r="C86" s="155">
        <v>29.835779824999999</v>
      </c>
      <c r="D86" s="96">
        <v>9.5270289889999997</v>
      </c>
      <c r="E86" s="114">
        <v>-68.068443175005896</v>
      </c>
      <c r="F86" s="155">
        <v>143.602209937</v>
      </c>
      <c r="G86" s="96">
        <v>44.079145496999999</v>
      </c>
      <c r="H86" s="114">
        <v>-69.304688614236483</v>
      </c>
      <c r="I86" s="114">
        <v>0.97665818931944137</v>
      </c>
      <c r="J86" s="158">
        <v>2</v>
      </c>
      <c r="K86" s="104">
        <v>1</v>
      </c>
      <c r="L86" s="114">
        <v>-50</v>
      </c>
      <c r="M86" s="158">
        <v>12</v>
      </c>
      <c r="N86" s="104">
        <v>12</v>
      </c>
      <c r="O86" s="114">
        <v>0</v>
      </c>
      <c r="P86" s="114">
        <v>8.6673889490790898E-2</v>
      </c>
      <c r="Q86" s="159">
        <v>3579</v>
      </c>
      <c r="R86" s="107">
        <v>10132</v>
      </c>
      <c r="S86" s="114">
        <v>183.09583682592904</v>
      </c>
      <c r="T86" s="158">
        <v>49570</v>
      </c>
      <c r="U86" s="107">
        <v>32686</v>
      </c>
      <c r="V86" s="114">
        <v>-34.060923945935038</v>
      </c>
      <c r="W86" s="114">
        <v>6.3953977867572134E-2</v>
      </c>
      <c r="X86" s="155">
        <v>1223.7391797</v>
      </c>
      <c r="Y86" s="96">
        <v>1607.9172211</v>
      </c>
      <c r="Z86" s="114">
        <v>31.393784539462178</v>
      </c>
      <c r="AA86" s="155">
        <v>9627.1719454000013</v>
      </c>
      <c r="AB86" s="96">
        <v>10121.966176899999</v>
      </c>
      <c r="AC86" s="114">
        <v>5.1395595124528626</v>
      </c>
      <c r="AD86" s="114">
        <v>0.50740918666741219</v>
      </c>
    </row>
    <row r="87" spans="1:34">
      <c r="A87" s="113"/>
      <c r="B87" s="94"/>
      <c r="C87" s="155"/>
      <c r="D87" s="105"/>
      <c r="E87" s="114"/>
      <c r="F87" s="155"/>
      <c r="G87" s="105"/>
      <c r="H87" s="114"/>
      <c r="I87" s="111"/>
      <c r="J87" s="158"/>
      <c r="K87" s="104"/>
      <c r="L87" s="114"/>
      <c r="M87" s="158"/>
      <c r="N87" s="104"/>
      <c r="O87" s="114"/>
      <c r="P87" s="114"/>
      <c r="Q87" s="159"/>
      <c r="R87" s="104"/>
      <c r="S87" s="114"/>
      <c r="T87" s="158"/>
      <c r="U87" s="104"/>
      <c r="V87" s="114"/>
      <c r="W87" s="114"/>
      <c r="X87" s="155"/>
      <c r="Y87" s="96"/>
      <c r="Z87" s="114"/>
      <c r="AA87" s="155"/>
      <c r="AB87" s="96"/>
      <c r="AC87" s="114"/>
      <c r="AD87" s="114"/>
    </row>
    <row r="88" spans="1:34" s="22" customFormat="1" ht="16.2">
      <c r="A88" s="110">
        <v>13</v>
      </c>
      <c r="B88" s="167" t="s">
        <v>109</v>
      </c>
      <c r="C88" s="155"/>
      <c r="D88" s="101">
        <v>25.101732186000088</v>
      </c>
      <c r="E88" s="111" t="s">
        <v>121</v>
      </c>
      <c r="F88" s="155"/>
      <c r="G88" s="101">
        <v>75.528507080006889</v>
      </c>
      <c r="H88" s="111" t="s">
        <v>121</v>
      </c>
      <c r="I88" s="111">
        <v>5.9163558905500527E-2</v>
      </c>
      <c r="J88" s="158"/>
      <c r="K88" s="102">
        <v>155</v>
      </c>
      <c r="L88" s="111" t="s">
        <v>121</v>
      </c>
      <c r="M88" s="158"/>
      <c r="N88" s="101">
        <v>335</v>
      </c>
      <c r="O88" s="111" t="s">
        <v>121</v>
      </c>
      <c r="P88" s="111">
        <v>3.5070076818124385E-3</v>
      </c>
      <c r="Q88" s="159"/>
      <c r="R88" s="102">
        <v>194263</v>
      </c>
      <c r="S88" s="111" t="s">
        <v>121</v>
      </c>
      <c r="T88" s="158"/>
      <c r="U88" s="102">
        <v>352102</v>
      </c>
      <c r="V88" s="111" t="s">
        <v>121</v>
      </c>
      <c r="W88" s="111">
        <v>0.2757874809878274</v>
      </c>
      <c r="X88" s="155"/>
      <c r="Y88" s="101">
        <v>25311.512062199999</v>
      </c>
      <c r="Z88" s="111" t="s">
        <v>121</v>
      </c>
      <c r="AA88" s="155"/>
      <c r="AB88" s="101">
        <v>79369.745165200002</v>
      </c>
      <c r="AC88" s="111" t="s">
        <v>121</v>
      </c>
      <c r="AD88" s="111">
        <v>2.0963390065067964</v>
      </c>
      <c r="AE88" s="99"/>
      <c r="AF88" s="123"/>
      <c r="AG88" s="124"/>
      <c r="AH88" s="100"/>
    </row>
    <row r="89" spans="1:34" s="22" customFormat="1">
      <c r="A89" s="110"/>
      <c r="B89" s="94" t="s">
        <v>3</v>
      </c>
      <c r="C89" s="155"/>
      <c r="D89" s="96">
        <v>0</v>
      </c>
      <c r="E89" s="114" t="s">
        <v>121</v>
      </c>
      <c r="F89" s="155"/>
      <c r="G89" s="96">
        <v>0</v>
      </c>
      <c r="H89" s="114" t="s">
        <v>121</v>
      </c>
      <c r="I89" s="114">
        <v>0</v>
      </c>
      <c r="J89" s="158"/>
      <c r="K89" s="104">
        <v>0</v>
      </c>
      <c r="L89" s="114" t="s">
        <v>121</v>
      </c>
      <c r="M89" s="158"/>
      <c r="N89" s="104">
        <v>0</v>
      </c>
      <c r="O89" s="114" t="s">
        <v>121</v>
      </c>
      <c r="P89" s="114">
        <v>0</v>
      </c>
      <c r="Q89" s="159"/>
      <c r="R89" s="104"/>
      <c r="S89" s="114" t="s">
        <v>121</v>
      </c>
      <c r="T89" s="158"/>
      <c r="U89" s="104"/>
      <c r="V89" s="114" t="s">
        <v>121</v>
      </c>
      <c r="W89" s="114" t="s">
        <v>121</v>
      </c>
      <c r="X89" s="155"/>
      <c r="Y89" s="96">
        <v>0</v>
      </c>
      <c r="Z89" s="114" t="s">
        <v>121</v>
      </c>
      <c r="AA89" s="155"/>
      <c r="AB89" s="96">
        <v>0</v>
      </c>
      <c r="AC89" s="114" t="s">
        <v>121</v>
      </c>
      <c r="AD89" s="114">
        <v>0</v>
      </c>
      <c r="AE89" s="99"/>
      <c r="AF89" s="123"/>
      <c r="AG89" s="124"/>
      <c r="AH89" s="100"/>
    </row>
    <row r="90" spans="1:34" s="22" customFormat="1">
      <c r="A90" s="110"/>
      <c r="B90" s="94" t="s">
        <v>4</v>
      </c>
      <c r="C90" s="155"/>
      <c r="D90" s="96">
        <v>0</v>
      </c>
      <c r="E90" s="114" t="s">
        <v>121</v>
      </c>
      <c r="F90" s="155"/>
      <c r="G90" s="96">
        <v>0</v>
      </c>
      <c r="H90" s="114" t="s">
        <v>121</v>
      </c>
      <c r="I90" s="114">
        <v>0</v>
      </c>
      <c r="J90" s="158"/>
      <c r="K90" s="104">
        <v>0</v>
      </c>
      <c r="L90" s="114" t="s">
        <v>121</v>
      </c>
      <c r="M90" s="158"/>
      <c r="N90" s="104">
        <v>0</v>
      </c>
      <c r="O90" s="114" t="s">
        <v>121</v>
      </c>
      <c r="P90" s="114">
        <v>0</v>
      </c>
      <c r="Q90" s="159"/>
      <c r="R90" s="104"/>
      <c r="S90" s="114" t="s">
        <v>121</v>
      </c>
      <c r="T90" s="158"/>
      <c r="U90" s="104"/>
      <c r="V90" s="114" t="s">
        <v>121</v>
      </c>
      <c r="W90" s="114" t="s">
        <v>121</v>
      </c>
      <c r="X90" s="155"/>
      <c r="Y90" s="96">
        <v>0</v>
      </c>
      <c r="Z90" s="114" t="s">
        <v>121</v>
      </c>
      <c r="AA90" s="155"/>
      <c r="AB90" s="96">
        <v>0</v>
      </c>
      <c r="AC90" s="114" t="s">
        <v>121</v>
      </c>
      <c r="AD90" s="114">
        <v>0</v>
      </c>
      <c r="AE90" s="99"/>
      <c r="AF90" s="123"/>
      <c r="AG90" s="124"/>
      <c r="AH90" s="100"/>
    </row>
    <row r="91" spans="1:34" s="22" customFormat="1">
      <c r="A91" s="110"/>
      <c r="B91" s="94" t="s">
        <v>5</v>
      </c>
      <c r="C91" s="155"/>
      <c r="D91" s="96">
        <v>5.6572102430001738</v>
      </c>
      <c r="E91" s="114" t="s">
        <v>121</v>
      </c>
      <c r="F91" s="155"/>
      <c r="G91" s="96">
        <v>5.6572102430001738</v>
      </c>
      <c r="H91" s="114" t="s">
        <v>121</v>
      </c>
      <c r="I91" s="114">
        <v>7.8304681241942072E-3</v>
      </c>
      <c r="J91" s="158"/>
      <c r="K91" s="104">
        <v>2</v>
      </c>
      <c r="L91" s="114" t="s">
        <v>121</v>
      </c>
      <c r="M91" s="158"/>
      <c r="N91" s="104">
        <v>2</v>
      </c>
      <c r="O91" s="114" t="s">
        <v>121</v>
      </c>
      <c r="P91" s="114">
        <v>0.28129395218002812</v>
      </c>
      <c r="Q91" s="159"/>
      <c r="R91" s="104">
        <v>4771</v>
      </c>
      <c r="S91" s="114" t="s">
        <v>121</v>
      </c>
      <c r="T91" s="158"/>
      <c r="U91" s="104">
        <v>4771</v>
      </c>
      <c r="V91" s="114" t="s">
        <v>121</v>
      </c>
      <c r="W91" s="114">
        <v>6.4083730128167201E-3</v>
      </c>
      <c r="X91" s="155"/>
      <c r="Y91" s="96">
        <v>821.45936929999993</v>
      </c>
      <c r="Z91" s="114" t="s">
        <v>121</v>
      </c>
      <c r="AA91" s="155"/>
      <c r="AB91" s="96">
        <v>821.45936929999993</v>
      </c>
      <c r="AC91" s="114" t="s">
        <v>121</v>
      </c>
      <c r="AD91" s="114">
        <v>9.6746545663248293E-2</v>
      </c>
      <c r="AE91" s="99"/>
      <c r="AF91" s="123"/>
      <c r="AG91" s="124"/>
      <c r="AH91" s="100"/>
    </row>
    <row r="92" spans="1:34" s="22" customFormat="1">
      <c r="A92" s="110"/>
      <c r="B92" s="94" t="s">
        <v>6</v>
      </c>
      <c r="C92" s="155"/>
      <c r="D92" s="96">
        <v>0.60795296299999957</v>
      </c>
      <c r="E92" s="114" t="s">
        <v>121</v>
      </c>
      <c r="F92" s="155"/>
      <c r="G92" s="96">
        <v>1.7987294400001692</v>
      </c>
      <c r="H92" s="114" t="s">
        <v>121</v>
      </c>
      <c r="I92" s="114">
        <v>0.10885252820442542</v>
      </c>
      <c r="J92" s="158"/>
      <c r="K92" s="104">
        <v>7</v>
      </c>
      <c r="L92" s="114" t="s">
        <v>121</v>
      </c>
      <c r="M92" s="158"/>
      <c r="N92" s="104">
        <v>13</v>
      </c>
      <c r="O92" s="114" t="s">
        <v>121</v>
      </c>
      <c r="P92" s="114">
        <v>0.74798619102416575</v>
      </c>
      <c r="Q92" s="159"/>
      <c r="R92" s="107">
        <v>3823</v>
      </c>
      <c r="S92" s="114" t="s">
        <v>121</v>
      </c>
      <c r="T92" s="158"/>
      <c r="U92" s="107">
        <v>12240</v>
      </c>
      <c r="V92" s="114" t="s">
        <v>121</v>
      </c>
      <c r="W92" s="114">
        <v>0.57916318490541752</v>
      </c>
      <c r="X92" s="155"/>
      <c r="Y92" s="96">
        <v>982.21466799999996</v>
      </c>
      <c r="Z92" s="114" t="s">
        <v>121</v>
      </c>
      <c r="AA92" s="155"/>
      <c r="AB92" s="96">
        <v>2765.9931139</v>
      </c>
      <c r="AC92" s="114" t="s">
        <v>121</v>
      </c>
      <c r="AD92" s="114">
        <v>5.2083595084354704</v>
      </c>
      <c r="AE92" s="99"/>
      <c r="AF92" s="123"/>
      <c r="AG92" s="124"/>
      <c r="AH92" s="100"/>
    </row>
    <row r="93" spans="1:34" s="22" customFormat="1">
      <c r="A93" s="110"/>
      <c r="B93" s="94" t="s">
        <v>25</v>
      </c>
      <c r="C93" s="155"/>
      <c r="D93" s="96">
        <v>18.836568979999914</v>
      </c>
      <c r="E93" s="114" t="s">
        <v>121</v>
      </c>
      <c r="F93" s="155"/>
      <c r="G93" s="96">
        <v>68.072567397006551</v>
      </c>
      <c r="H93" s="114" t="s">
        <v>121</v>
      </c>
      <c r="I93" s="114">
        <v>1.5082785672605858</v>
      </c>
      <c r="J93" s="158"/>
      <c r="K93" s="104">
        <v>146</v>
      </c>
      <c r="L93" s="114" t="s">
        <v>121</v>
      </c>
      <c r="M93" s="158"/>
      <c r="N93" s="104">
        <v>320</v>
      </c>
      <c r="O93" s="114" t="s">
        <v>121</v>
      </c>
      <c r="P93" s="114">
        <v>2.3113037197544242</v>
      </c>
      <c r="Q93" s="159"/>
      <c r="R93" s="107">
        <v>185669</v>
      </c>
      <c r="S93" s="114" t="s">
        <v>121</v>
      </c>
      <c r="T93" s="158"/>
      <c r="U93" s="107">
        <v>335091</v>
      </c>
      <c r="V93" s="114" t="s">
        <v>121</v>
      </c>
      <c r="W93" s="114">
        <v>0.65564469184429475</v>
      </c>
      <c r="X93" s="155"/>
      <c r="Y93" s="96">
        <v>23507.8380249</v>
      </c>
      <c r="Z93" s="114" t="s">
        <v>121</v>
      </c>
      <c r="AA93" s="155"/>
      <c r="AB93" s="96">
        <v>75782.292681999999</v>
      </c>
      <c r="AC93" s="114" t="s">
        <v>121</v>
      </c>
      <c r="AD93" s="114">
        <v>3.7989290639323277</v>
      </c>
      <c r="AE93" s="99"/>
      <c r="AF93" s="123"/>
      <c r="AG93" s="124"/>
      <c r="AH93" s="100"/>
    </row>
    <row r="94" spans="1:34" s="22" customFormat="1">
      <c r="A94" s="110"/>
      <c r="B94" s="94"/>
      <c r="C94" s="155"/>
      <c r="D94" s="96"/>
      <c r="E94" s="114"/>
      <c r="F94" s="155"/>
      <c r="G94" s="96"/>
      <c r="H94" s="114"/>
      <c r="I94" s="114"/>
      <c r="J94" s="158"/>
      <c r="K94" s="104"/>
      <c r="L94" s="114"/>
      <c r="M94" s="158"/>
      <c r="N94" s="104"/>
      <c r="O94" s="114"/>
      <c r="P94" s="114"/>
      <c r="Q94" s="159"/>
      <c r="R94" s="107"/>
      <c r="S94" s="114"/>
      <c r="T94" s="158"/>
      <c r="U94" s="107"/>
      <c r="V94" s="114"/>
      <c r="W94" s="114"/>
      <c r="X94" s="155"/>
      <c r="Y94" s="96"/>
      <c r="Z94" s="114"/>
      <c r="AA94" s="155"/>
      <c r="AB94" s="96"/>
      <c r="AC94" s="114"/>
      <c r="AD94" s="114"/>
      <c r="AE94" s="99"/>
      <c r="AF94" s="123"/>
      <c r="AG94" s="124"/>
      <c r="AH94" s="100"/>
    </row>
    <row r="95" spans="1:34" s="20" customFormat="1" ht="16.2">
      <c r="A95" s="110">
        <v>14</v>
      </c>
      <c r="B95" s="93" t="s">
        <v>62</v>
      </c>
      <c r="C95" s="154">
        <v>2091.3277668839987</v>
      </c>
      <c r="D95" s="101">
        <v>2699.1507782188678</v>
      </c>
      <c r="E95" s="111">
        <v>29.063976530111436</v>
      </c>
      <c r="F95" s="154">
        <v>8873.3780724030039</v>
      </c>
      <c r="G95" s="101">
        <v>10706.978321763259</v>
      </c>
      <c r="H95" s="111">
        <v>20.664060906667725</v>
      </c>
      <c r="I95" s="111">
        <v>8.3870708839582164</v>
      </c>
      <c r="J95" s="157">
        <v>71271</v>
      </c>
      <c r="K95" s="102">
        <v>95303</v>
      </c>
      <c r="L95" s="111">
        <v>33.71918452105345</v>
      </c>
      <c r="M95" s="157">
        <v>303988</v>
      </c>
      <c r="N95" s="101">
        <v>384992</v>
      </c>
      <c r="O95" s="111">
        <v>26.647104490966743</v>
      </c>
      <c r="P95" s="111">
        <v>4.0303579147353261</v>
      </c>
      <c r="Q95" s="157">
        <v>5322876</v>
      </c>
      <c r="R95" s="102">
        <v>5628065</v>
      </c>
      <c r="S95" s="111">
        <v>5.7335357802811959</v>
      </c>
      <c r="T95" s="157">
        <v>22304687</v>
      </c>
      <c r="U95" s="102">
        <v>27245413</v>
      </c>
      <c r="V95" s="111">
        <v>22.151066275890805</v>
      </c>
      <c r="W95" s="111">
        <v>21.340247484373862</v>
      </c>
      <c r="X95" s="154">
        <v>73302.327356497</v>
      </c>
      <c r="Y95" s="101">
        <v>108810.728947168</v>
      </c>
      <c r="Z95" s="111">
        <v>48.441028915739849</v>
      </c>
      <c r="AA95" s="154">
        <v>309521.54546520801</v>
      </c>
      <c r="AB95" s="101">
        <v>558580.47444448003</v>
      </c>
      <c r="AC95" s="111">
        <v>80.465781018551951</v>
      </c>
      <c r="AD95" s="111">
        <v>14.753405525162938</v>
      </c>
    </row>
    <row r="96" spans="1:34">
      <c r="A96" s="113"/>
      <c r="B96" s="94" t="s">
        <v>3</v>
      </c>
      <c r="C96" s="155">
        <v>327.88490306200003</v>
      </c>
      <c r="D96" s="96">
        <v>344.1241844120002</v>
      </c>
      <c r="E96" s="114">
        <v>4.952738353717212</v>
      </c>
      <c r="F96" s="155">
        <v>1493.6324910060005</v>
      </c>
      <c r="G96" s="96">
        <v>1442.9162949970005</v>
      </c>
      <c r="H96" s="114">
        <v>-3.3954936247296841</v>
      </c>
      <c r="I96" s="114">
        <v>8.9332875517948995</v>
      </c>
      <c r="J96" s="158">
        <v>3556</v>
      </c>
      <c r="K96" s="104">
        <v>3550</v>
      </c>
      <c r="L96" s="114">
        <v>-0.16872890888638414</v>
      </c>
      <c r="M96" s="158">
        <v>17221</v>
      </c>
      <c r="N96" s="104">
        <v>16595</v>
      </c>
      <c r="O96" s="114">
        <v>-3.6350966842808252</v>
      </c>
      <c r="P96" s="114">
        <v>3.7489269416708084</v>
      </c>
      <c r="Q96" s="161">
        <v>0</v>
      </c>
      <c r="R96" s="104"/>
      <c r="S96" s="114" t="s">
        <v>121</v>
      </c>
      <c r="T96" s="158">
        <v>0</v>
      </c>
      <c r="U96" s="104"/>
      <c r="V96" s="114" t="s">
        <v>121</v>
      </c>
      <c r="W96" s="114" t="s">
        <v>121</v>
      </c>
      <c r="X96" s="155">
        <v>191.08194180000001</v>
      </c>
      <c r="Y96" s="96">
        <v>137.14390920000002</v>
      </c>
      <c r="Z96" s="114">
        <v>-28.227697547921814</v>
      </c>
      <c r="AA96" s="155">
        <v>741.78840079999998</v>
      </c>
      <c r="AB96" s="96">
        <v>619.06977870000003</v>
      </c>
      <c r="AC96" s="114">
        <v>-16.543615668248655</v>
      </c>
      <c r="AD96" s="114">
        <v>5.1312697379073127</v>
      </c>
    </row>
    <row r="97" spans="1:30">
      <c r="A97" s="113"/>
      <c r="B97" s="94" t="s">
        <v>4</v>
      </c>
      <c r="C97" s="155">
        <v>772.61188415300023</v>
      </c>
      <c r="D97" s="96">
        <v>962.69669536299784</v>
      </c>
      <c r="E97" s="114">
        <v>24.60288472243526</v>
      </c>
      <c r="F97" s="155">
        <v>2891.1787077889999</v>
      </c>
      <c r="G97" s="96">
        <v>3429.2338745269976</v>
      </c>
      <c r="H97" s="114">
        <v>18.610235517038308</v>
      </c>
      <c r="I97" s="114">
        <v>10.361303099636999</v>
      </c>
      <c r="J97" s="158">
        <v>67663</v>
      </c>
      <c r="K97" s="104">
        <v>91687</v>
      </c>
      <c r="L97" s="114">
        <v>35.505372212287355</v>
      </c>
      <c r="M97" s="158">
        <v>286613</v>
      </c>
      <c r="N97" s="104">
        <v>368150</v>
      </c>
      <c r="O97" s="114">
        <v>28.448465352234553</v>
      </c>
      <c r="P97" s="114">
        <v>4.048563406067446</v>
      </c>
      <c r="Q97" s="161">
        <v>0</v>
      </c>
      <c r="R97" s="104"/>
      <c r="S97" s="114" t="s">
        <v>121</v>
      </c>
      <c r="T97" s="158">
        <v>0</v>
      </c>
      <c r="U97" s="104"/>
      <c r="V97" s="114" t="s">
        <v>121</v>
      </c>
      <c r="W97" s="114" t="s">
        <v>121</v>
      </c>
      <c r="X97" s="155">
        <v>16682.3609364</v>
      </c>
      <c r="Y97" s="96">
        <v>30779.199248600005</v>
      </c>
      <c r="Z97" s="114">
        <v>84.501458552197334</v>
      </c>
      <c r="AA97" s="155">
        <v>66243.061206400002</v>
      </c>
      <c r="AB97" s="96">
        <v>112699.9325968</v>
      </c>
      <c r="AC97" s="114">
        <v>70.130924725307864</v>
      </c>
      <c r="AD97" s="114">
        <v>12.850272408253597</v>
      </c>
    </row>
    <row r="98" spans="1:30">
      <c r="A98" s="113"/>
      <c r="B98" s="94" t="s">
        <v>5</v>
      </c>
      <c r="C98" s="10">
        <v>948.97175244099844</v>
      </c>
      <c r="D98" s="96">
        <v>1371.0826791141822</v>
      </c>
      <c r="E98" s="114">
        <v>44.480873702236792</v>
      </c>
      <c r="F98" s="10">
        <v>4299.7576001010057</v>
      </c>
      <c r="G98" s="96">
        <v>5664.2411456067002</v>
      </c>
      <c r="H98" s="114">
        <v>31.733964386123571</v>
      </c>
      <c r="I98" s="114">
        <v>7.840199998453758</v>
      </c>
      <c r="J98" s="159">
        <v>21</v>
      </c>
      <c r="K98" s="104">
        <v>17</v>
      </c>
      <c r="L98" s="114">
        <v>-19.047619047619047</v>
      </c>
      <c r="M98" s="159">
        <v>68</v>
      </c>
      <c r="N98" s="104">
        <v>98</v>
      </c>
      <c r="O98" s="114">
        <v>44.117647058823529</v>
      </c>
      <c r="P98" s="114">
        <v>13.783403656821378</v>
      </c>
      <c r="Q98" s="161">
        <v>4926893</v>
      </c>
      <c r="R98" s="104">
        <v>5313913</v>
      </c>
      <c r="S98" s="114">
        <v>7.8552548228670638</v>
      </c>
      <c r="T98" s="159">
        <v>20667464</v>
      </c>
      <c r="U98" s="104">
        <v>25354007</v>
      </c>
      <c r="V98" s="114">
        <v>22.675946115111167</v>
      </c>
      <c r="W98" s="114">
        <v>34.055320525165833</v>
      </c>
      <c r="X98" s="10">
        <v>43461.651708896999</v>
      </c>
      <c r="Y98" s="96">
        <v>59444.024932168002</v>
      </c>
      <c r="Z98" s="114">
        <v>36.773506286230862</v>
      </c>
      <c r="AA98" s="10">
        <v>190673.93950130799</v>
      </c>
      <c r="AB98" s="96">
        <v>267897.48944068002</v>
      </c>
      <c r="AC98" s="114">
        <v>40.500317002598194</v>
      </c>
      <c r="AD98" s="114">
        <v>31.551355628615301</v>
      </c>
    </row>
    <row r="99" spans="1:30">
      <c r="A99" s="113"/>
      <c r="B99" s="94" t="s">
        <v>6</v>
      </c>
      <c r="C99" s="10">
        <v>0</v>
      </c>
      <c r="D99" s="96">
        <v>0</v>
      </c>
      <c r="E99" s="114" t="s">
        <v>121</v>
      </c>
      <c r="F99" s="10">
        <v>0</v>
      </c>
      <c r="G99" s="96">
        <v>0</v>
      </c>
      <c r="H99" s="114" t="s">
        <v>121</v>
      </c>
      <c r="I99" s="114">
        <v>0</v>
      </c>
      <c r="J99" s="159">
        <v>0</v>
      </c>
      <c r="K99" s="104">
        <v>0</v>
      </c>
      <c r="L99" s="114" t="s">
        <v>121</v>
      </c>
      <c r="M99" s="159">
        <v>0</v>
      </c>
      <c r="N99" s="104">
        <v>0</v>
      </c>
      <c r="O99" s="114" t="s">
        <v>121</v>
      </c>
      <c r="P99" s="114">
        <v>0</v>
      </c>
      <c r="Q99" s="163">
        <v>0</v>
      </c>
      <c r="R99" s="107">
        <v>0</v>
      </c>
      <c r="S99" s="114" t="s">
        <v>121</v>
      </c>
      <c r="T99" s="159">
        <v>0</v>
      </c>
      <c r="U99" s="107">
        <v>0</v>
      </c>
      <c r="V99" s="114" t="s">
        <v>121</v>
      </c>
      <c r="W99" s="114">
        <v>0</v>
      </c>
      <c r="X99" s="10">
        <v>0</v>
      </c>
      <c r="Y99" s="96">
        <v>0</v>
      </c>
      <c r="Z99" s="114" t="s">
        <v>121</v>
      </c>
      <c r="AA99" s="10">
        <v>0</v>
      </c>
      <c r="AB99" s="96">
        <v>0</v>
      </c>
      <c r="AC99" s="114" t="s">
        <v>121</v>
      </c>
      <c r="AD99" s="114">
        <v>0</v>
      </c>
    </row>
    <row r="100" spans="1:30">
      <c r="A100" s="113"/>
      <c r="B100" s="94" t="s">
        <v>25</v>
      </c>
      <c r="C100" s="10">
        <v>41.859227227999888</v>
      </c>
      <c r="D100" s="96">
        <v>21.247219329687454</v>
      </c>
      <c r="E100" s="114">
        <v>-49.241252797244513</v>
      </c>
      <c r="F100" s="10">
        <v>188.80927350699935</v>
      </c>
      <c r="G100" s="96">
        <v>170.58700663256073</v>
      </c>
      <c r="H100" s="114">
        <v>-9.6511503571688131</v>
      </c>
      <c r="I100" s="114">
        <v>3.7796830029411388</v>
      </c>
      <c r="J100" s="159">
        <v>31</v>
      </c>
      <c r="K100" s="104">
        <v>49</v>
      </c>
      <c r="L100" s="114">
        <v>58.064516129032249</v>
      </c>
      <c r="M100" s="159">
        <v>86</v>
      </c>
      <c r="N100" s="104">
        <v>149</v>
      </c>
      <c r="O100" s="114">
        <v>73.255813953488371</v>
      </c>
      <c r="P100" s="114">
        <v>1.0762007945106538</v>
      </c>
      <c r="Q100" s="164">
        <v>395983</v>
      </c>
      <c r="R100" s="107">
        <v>314152</v>
      </c>
      <c r="S100" s="114">
        <v>-20.665281085299114</v>
      </c>
      <c r="T100" s="159">
        <v>1637223</v>
      </c>
      <c r="U100" s="107">
        <v>1891406</v>
      </c>
      <c r="V100" s="114">
        <v>15.525252210602947</v>
      </c>
      <c r="W100" s="114">
        <v>3.7007568213483806</v>
      </c>
      <c r="X100" s="10">
        <v>12967.232769400003</v>
      </c>
      <c r="Y100" s="96">
        <v>18450.360857199998</v>
      </c>
      <c r="Z100" s="114">
        <v>42.28448879809612</v>
      </c>
      <c r="AA100" s="10">
        <v>51862.756356699996</v>
      </c>
      <c r="AB100" s="96">
        <v>177363.9826283</v>
      </c>
      <c r="AC100" s="114">
        <v>241.98718905033067</v>
      </c>
      <c r="AD100" s="114">
        <v>8.891169225096279</v>
      </c>
    </row>
    <row r="101" spans="1:30">
      <c r="A101" s="113"/>
      <c r="B101" s="94"/>
      <c r="C101" s="10"/>
      <c r="D101" s="105"/>
      <c r="E101" s="114"/>
      <c r="F101" s="10"/>
      <c r="G101" s="105"/>
      <c r="H101" s="114"/>
      <c r="I101" s="111"/>
      <c r="J101" s="159"/>
      <c r="K101" s="104"/>
      <c r="L101" s="114"/>
      <c r="M101" s="159"/>
      <c r="N101" s="104"/>
      <c r="O101" s="114"/>
      <c r="P101" s="114"/>
      <c r="Q101" s="164"/>
      <c r="R101" s="104"/>
      <c r="S101" s="114"/>
      <c r="T101" s="159"/>
      <c r="U101" s="104"/>
      <c r="V101" s="114"/>
      <c r="W101" s="114"/>
      <c r="X101" s="10"/>
      <c r="Y101" s="96"/>
      <c r="Z101" s="114"/>
      <c r="AA101" s="10"/>
      <c r="AB101" s="96"/>
      <c r="AC101" s="114"/>
      <c r="AD101" s="114"/>
    </row>
    <row r="102" spans="1:30" s="20" customFormat="1" ht="16.2">
      <c r="A102" s="110">
        <v>15</v>
      </c>
      <c r="B102" s="93" t="s">
        <v>36</v>
      </c>
      <c r="C102" s="154">
        <v>1420.75766447</v>
      </c>
      <c r="D102" s="101">
        <v>1343.5621198700001</v>
      </c>
      <c r="E102" s="111">
        <v>-5.4334068737047385</v>
      </c>
      <c r="F102" s="154">
        <v>5949.2106767000014</v>
      </c>
      <c r="G102" s="101">
        <v>6034.1564585400001</v>
      </c>
      <c r="H102" s="111">
        <v>1.4278496166338028</v>
      </c>
      <c r="I102" s="111">
        <v>4.7267208750951157</v>
      </c>
      <c r="J102" s="157">
        <v>46452</v>
      </c>
      <c r="K102" s="101">
        <v>49252</v>
      </c>
      <c r="L102" s="111">
        <v>6.0277275467148783</v>
      </c>
      <c r="M102" s="157">
        <v>212727</v>
      </c>
      <c r="N102" s="101">
        <v>213276</v>
      </c>
      <c r="O102" s="111">
        <v>0.2580772539451992</v>
      </c>
      <c r="P102" s="111">
        <v>2.2327181204365063</v>
      </c>
      <c r="Q102" s="157">
        <v>3641706</v>
      </c>
      <c r="R102" s="102">
        <v>4234912</v>
      </c>
      <c r="S102" s="111">
        <v>16.289233672350267</v>
      </c>
      <c r="T102" s="157">
        <v>15490761</v>
      </c>
      <c r="U102" s="102">
        <v>17672914</v>
      </c>
      <c r="V102" s="111">
        <v>14.086803095083589</v>
      </c>
      <c r="W102" s="111">
        <v>13.842490056218109</v>
      </c>
      <c r="X102" s="154">
        <v>75351.36601641</v>
      </c>
      <c r="Y102" s="101">
        <v>85497.055949779984</v>
      </c>
      <c r="Z102" s="111">
        <v>13.464506975441504</v>
      </c>
      <c r="AA102" s="154">
        <v>392014.02995694993</v>
      </c>
      <c r="AB102" s="101">
        <v>409241.81919215003</v>
      </c>
      <c r="AC102" s="111">
        <v>4.394686903703926</v>
      </c>
      <c r="AD102" s="111">
        <v>10.809025364522146</v>
      </c>
    </row>
    <row r="103" spans="1:30">
      <c r="A103" s="113"/>
      <c r="B103" s="94" t="s">
        <v>3</v>
      </c>
      <c r="C103" s="10">
        <v>231.12308659999999</v>
      </c>
      <c r="D103" s="96">
        <v>190.01989011000001</v>
      </c>
      <c r="E103" s="114">
        <v>-17.784115422937585</v>
      </c>
      <c r="F103" s="10">
        <v>1078.44249582</v>
      </c>
      <c r="G103" s="96">
        <v>761.33080073000008</v>
      </c>
      <c r="H103" s="114">
        <v>-29.404599347588046</v>
      </c>
      <c r="I103" s="114">
        <v>4.7135006989254986</v>
      </c>
      <c r="J103" s="159">
        <v>2256</v>
      </c>
      <c r="K103" s="104">
        <v>2140</v>
      </c>
      <c r="L103" s="114">
        <v>-5.1418439716312108</v>
      </c>
      <c r="M103" s="159">
        <v>12613</v>
      </c>
      <c r="N103" s="104">
        <v>9767</v>
      </c>
      <c r="O103" s="114">
        <v>-22.564021247918809</v>
      </c>
      <c r="P103" s="114">
        <v>2.2064338318348167</v>
      </c>
      <c r="Q103" s="159">
        <v>0</v>
      </c>
      <c r="R103" s="104"/>
      <c r="S103" s="114" t="s">
        <v>121</v>
      </c>
      <c r="T103" s="159">
        <v>0</v>
      </c>
      <c r="U103" s="104"/>
      <c r="V103" s="114" t="s">
        <v>121</v>
      </c>
      <c r="W103" s="114" t="s">
        <v>121</v>
      </c>
      <c r="X103" s="10">
        <v>261.06619802</v>
      </c>
      <c r="Y103" s="96">
        <v>237.41502623000005</v>
      </c>
      <c r="Z103" s="114">
        <v>-9.0594538739128705</v>
      </c>
      <c r="AA103" s="10">
        <v>1343.7204945300002</v>
      </c>
      <c r="AB103" s="96">
        <v>998.51271971000006</v>
      </c>
      <c r="AC103" s="114">
        <v>-25.69044501630119</v>
      </c>
      <c r="AD103" s="114">
        <v>8.2763499008507644</v>
      </c>
    </row>
    <row r="104" spans="1:30">
      <c r="A104" s="113"/>
      <c r="B104" s="94" t="s">
        <v>4</v>
      </c>
      <c r="C104" s="10">
        <v>445.66367034000001</v>
      </c>
      <c r="D104" s="96">
        <v>507.22550365999996</v>
      </c>
      <c r="E104" s="114">
        <v>13.813518448347818</v>
      </c>
      <c r="F104" s="10">
        <v>1911.8810066800004</v>
      </c>
      <c r="G104" s="96">
        <v>1996.13658745</v>
      </c>
      <c r="H104" s="114">
        <v>4.4069469007545825</v>
      </c>
      <c r="I104" s="114">
        <v>6.0312527426252895</v>
      </c>
      <c r="J104" s="159">
        <v>43989</v>
      </c>
      <c r="K104" s="104">
        <v>46897</v>
      </c>
      <c r="L104" s="114">
        <v>6.6107435949896542</v>
      </c>
      <c r="M104" s="159">
        <v>199439</v>
      </c>
      <c r="N104" s="104">
        <v>202475</v>
      </c>
      <c r="O104" s="114">
        <v>1.5222699672581497</v>
      </c>
      <c r="P104" s="114">
        <v>2.2266273954733289</v>
      </c>
      <c r="Q104" s="164">
        <v>0</v>
      </c>
      <c r="R104" s="104"/>
      <c r="S104" s="114" t="s">
        <v>121</v>
      </c>
      <c r="T104" s="159">
        <v>0</v>
      </c>
      <c r="U104" s="104"/>
      <c r="V104" s="114" t="s">
        <v>121</v>
      </c>
      <c r="W104" s="114" t="s">
        <v>121</v>
      </c>
      <c r="X104" s="10">
        <v>11682.273989699999</v>
      </c>
      <c r="Y104" s="96">
        <v>21468.448535659998</v>
      </c>
      <c r="Z104" s="114">
        <v>83.769431829695577</v>
      </c>
      <c r="AA104" s="10">
        <v>58040.169800799995</v>
      </c>
      <c r="AB104" s="96">
        <v>90950.299231830009</v>
      </c>
      <c r="AC104" s="114">
        <v>56.702331409403286</v>
      </c>
      <c r="AD104" s="114">
        <v>10.37033557883759</v>
      </c>
    </row>
    <row r="105" spans="1:30">
      <c r="A105" s="113"/>
      <c r="B105" s="94" t="s">
        <v>5</v>
      </c>
      <c r="C105" s="10">
        <v>334.25515173999997</v>
      </c>
      <c r="D105" s="96">
        <v>456.10380895000003</v>
      </c>
      <c r="E105" s="114">
        <v>36.453785850630638</v>
      </c>
      <c r="F105" s="10">
        <v>1433.4457338700001</v>
      </c>
      <c r="G105" s="96">
        <v>1846.32071387</v>
      </c>
      <c r="H105" s="114">
        <v>28.802972463095955</v>
      </c>
      <c r="I105" s="114">
        <v>2.5555980555764695</v>
      </c>
      <c r="J105" s="159">
        <v>11</v>
      </c>
      <c r="K105" s="104">
        <v>40</v>
      </c>
      <c r="L105" s="114">
        <v>263.63636363636363</v>
      </c>
      <c r="M105" s="159">
        <v>30</v>
      </c>
      <c r="N105" s="104">
        <v>90</v>
      </c>
      <c r="O105" s="114">
        <v>200</v>
      </c>
      <c r="P105" s="114">
        <v>12.658227848101266</v>
      </c>
      <c r="Q105" s="164">
        <v>3049510</v>
      </c>
      <c r="R105" s="104">
        <v>3698003</v>
      </c>
      <c r="S105" s="114">
        <v>21.265481995468114</v>
      </c>
      <c r="T105" s="159">
        <v>11602954</v>
      </c>
      <c r="U105" s="104">
        <v>14597044</v>
      </c>
      <c r="V105" s="114">
        <v>25.80454942767161</v>
      </c>
      <c r="W105" s="114">
        <v>19.606644903898179</v>
      </c>
      <c r="X105" s="10">
        <v>20224.706568000001</v>
      </c>
      <c r="Y105" s="96">
        <v>24433.034252699999</v>
      </c>
      <c r="Z105" s="114">
        <v>20.807855335505888</v>
      </c>
      <c r="AA105" s="10">
        <v>85234.014695799997</v>
      </c>
      <c r="AB105" s="96">
        <v>101435.13971600001</v>
      </c>
      <c r="AC105" s="114">
        <v>19.007816395862353</v>
      </c>
      <c r="AD105" s="114">
        <v>11.946420898156486</v>
      </c>
    </row>
    <row r="106" spans="1:30">
      <c r="A106" s="113"/>
      <c r="B106" s="94" t="s">
        <v>6</v>
      </c>
      <c r="C106" s="10">
        <v>0</v>
      </c>
      <c r="D106" s="96">
        <v>0</v>
      </c>
      <c r="E106" s="114" t="s">
        <v>121</v>
      </c>
      <c r="F106" s="10">
        <v>1.5374E-3</v>
      </c>
      <c r="G106" s="96">
        <v>-6.9229999999999997E-4</v>
      </c>
      <c r="H106" s="114">
        <v>-145.03057109405489</v>
      </c>
      <c r="I106" s="114">
        <v>-4.1895464431780588E-5</v>
      </c>
      <c r="J106" s="159">
        <v>0</v>
      </c>
      <c r="K106" s="104">
        <v>0</v>
      </c>
      <c r="L106" s="114" t="s">
        <v>121</v>
      </c>
      <c r="M106" s="159">
        <v>0</v>
      </c>
      <c r="N106" s="104">
        <v>0</v>
      </c>
      <c r="O106" s="114" t="s">
        <v>121</v>
      </c>
      <c r="P106" s="114">
        <v>0</v>
      </c>
      <c r="Q106" s="164">
        <v>0</v>
      </c>
      <c r="R106" s="107">
        <v>0</v>
      </c>
      <c r="S106" s="114" t="s">
        <v>121</v>
      </c>
      <c r="T106" s="159">
        <v>0</v>
      </c>
      <c r="U106" s="107">
        <v>0</v>
      </c>
      <c r="V106" s="114" t="s">
        <v>121</v>
      </c>
      <c r="W106" s="114">
        <v>0</v>
      </c>
      <c r="X106" s="10">
        <v>0</v>
      </c>
      <c r="Y106" s="96">
        <v>0</v>
      </c>
      <c r="Z106" s="114" t="s">
        <v>121</v>
      </c>
      <c r="AA106" s="10">
        <v>0</v>
      </c>
      <c r="AB106" s="96">
        <v>0</v>
      </c>
      <c r="AC106" s="114" t="s">
        <v>121</v>
      </c>
      <c r="AD106" s="114">
        <v>0</v>
      </c>
    </row>
    <row r="107" spans="1:30">
      <c r="A107" s="113"/>
      <c r="B107" s="94" t="s">
        <v>25</v>
      </c>
      <c r="C107" s="10">
        <v>409.71575578999995</v>
      </c>
      <c r="D107" s="96">
        <v>190.21291714999998</v>
      </c>
      <c r="E107" s="114">
        <v>-53.574419713677365</v>
      </c>
      <c r="F107" s="10">
        <v>1525.43990293</v>
      </c>
      <c r="G107" s="96">
        <v>1430.3690487900001</v>
      </c>
      <c r="H107" s="114">
        <v>-6.232356578413345</v>
      </c>
      <c r="I107" s="114">
        <v>31.692575468480694</v>
      </c>
      <c r="J107" s="159">
        <v>196</v>
      </c>
      <c r="K107" s="104">
        <v>175</v>
      </c>
      <c r="L107" s="114">
        <v>-10.71428571428571</v>
      </c>
      <c r="M107" s="159">
        <v>645</v>
      </c>
      <c r="N107" s="104">
        <v>944</v>
      </c>
      <c r="O107" s="114">
        <v>46.356589147286819</v>
      </c>
      <c r="P107" s="114">
        <v>6.8183459732755507</v>
      </c>
      <c r="Q107" s="164">
        <v>592196</v>
      </c>
      <c r="R107" s="107">
        <v>536909</v>
      </c>
      <c r="S107" s="114">
        <v>-9.3359293206978773</v>
      </c>
      <c r="T107" s="159">
        <v>3887807</v>
      </c>
      <c r="U107" s="107">
        <v>3075870</v>
      </c>
      <c r="V107" s="114">
        <v>-20.884189981652902</v>
      </c>
      <c r="W107" s="114">
        <v>6.0182990241549632</v>
      </c>
      <c r="X107" s="10">
        <v>43183.31926068999</v>
      </c>
      <c r="Y107" s="96">
        <v>39358.158135189995</v>
      </c>
      <c r="Z107" s="114">
        <v>-8.8579599507119475</v>
      </c>
      <c r="AA107" s="10">
        <v>247396.12496581997</v>
      </c>
      <c r="AB107" s="96">
        <v>215857.86752461002</v>
      </c>
      <c r="AC107" s="114">
        <v>-12.748080611839519</v>
      </c>
      <c r="AD107" s="114">
        <v>10.820848744425364</v>
      </c>
    </row>
    <row r="108" spans="1:30">
      <c r="A108" s="113"/>
      <c r="B108" s="115"/>
      <c r="C108" s="10"/>
      <c r="D108" s="106"/>
      <c r="E108" s="114"/>
      <c r="F108" s="10"/>
      <c r="G108" s="106"/>
      <c r="H108" s="114"/>
      <c r="I108" s="111"/>
      <c r="J108" s="159"/>
      <c r="K108" s="104"/>
      <c r="L108" s="114"/>
      <c r="M108" s="159"/>
      <c r="N108" s="104"/>
      <c r="O108" s="114"/>
      <c r="P108" s="114"/>
      <c r="Q108" s="164"/>
      <c r="R108" s="104"/>
      <c r="S108" s="114"/>
      <c r="T108" s="159"/>
      <c r="U108" s="104"/>
      <c r="V108" s="114"/>
      <c r="W108" s="114"/>
      <c r="X108" s="10"/>
      <c r="Y108" s="96"/>
      <c r="Z108" s="114"/>
      <c r="AA108" s="10"/>
      <c r="AB108" s="96"/>
      <c r="AC108" s="114"/>
      <c r="AD108" s="114"/>
    </row>
    <row r="109" spans="1:30" s="20" customFormat="1" ht="16.2">
      <c r="A109" s="110">
        <v>16</v>
      </c>
      <c r="B109" s="93" t="s">
        <v>38</v>
      </c>
      <c r="C109" s="154">
        <v>234.99347156599765</v>
      </c>
      <c r="D109" s="101">
        <v>226.95580528200102</v>
      </c>
      <c r="E109" s="111">
        <v>-3.4203785451713098</v>
      </c>
      <c r="F109" s="154">
        <v>947.77054056799591</v>
      </c>
      <c r="G109" s="101">
        <v>1224.4170310669808</v>
      </c>
      <c r="H109" s="111">
        <v>29.189184370849031</v>
      </c>
      <c r="I109" s="111">
        <v>0.95911956879662952</v>
      </c>
      <c r="J109" s="157">
        <v>24789</v>
      </c>
      <c r="K109" s="102">
        <v>25744</v>
      </c>
      <c r="L109" s="111">
        <v>3.8525152285287856</v>
      </c>
      <c r="M109" s="157">
        <v>108056</v>
      </c>
      <c r="N109" s="101">
        <v>108755</v>
      </c>
      <c r="O109" s="111">
        <v>0.64688679943731842</v>
      </c>
      <c r="P109" s="111">
        <v>1.1385212550313784</v>
      </c>
      <c r="Q109" s="157">
        <v>755976</v>
      </c>
      <c r="R109" s="102">
        <v>990878</v>
      </c>
      <c r="S109" s="111">
        <v>31.072679555964733</v>
      </c>
      <c r="T109" s="157">
        <v>2670178</v>
      </c>
      <c r="U109" s="102">
        <v>9513354</v>
      </c>
      <c r="V109" s="111">
        <v>256.28164114901699</v>
      </c>
      <c r="W109" s="111">
        <v>7.4514315039547387</v>
      </c>
      <c r="X109" s="154">
        <v>10745.990201766999</v>
      </c>
      <c r="Y109" s="101">
        <v>22069.025747699998</v>
      </c>
      <c r="Z109" s="111">
        <v>105.36986665101477</v>
      </c>
      <c r="AA109" s="154">
        <v>50739.885610100006</v>
      </c>
      <c r="AB109" s="101">
        <v>202864.75443</v>
      </c>
      <c r="AC109" s="111">
        <v>299.81318836402511</v>
      </c>
      <c r="AD109" s="111">
        <v>5.3581285522823405</v>
      </c>
    </row>
    <row r="110" spans="1:30">
      <c r="A110" s="113"/>
      <c r="B110" s="94" t="s">
        <v>3</v>
      </c>
      <c r="C110" s="155">
        <v>5.6804728999999998</v>
      </c>
      <c r="D110" s="96">
        <v>5.1662224999999999</v>
      </c>
      <c r="E110" s="114">
        <v>-9.0529505034695248</v>
      </c>
      <c r="F110" s="155">
        <v>23.036737600000002</v>
      </c>
      <c r="G110" s="96">
        <v>26.2826737</v>
      </c>
      <c r="H110" s="114">
        <v>14.09025946451723</v>
      </c>
      <c r="I110" s="114">
        <v>0.16271954416634077</v>
      </c>
      <c r="J110" s="158">
        <v>115</v>
      </c>
      <c r="K110" s="104">
        <v>146</v>
      </c>
      <c r="L110" s="114">
        <v>26.956521739130434</v>
      </c>
      <c r="M110" s="158">
        <v>524</v>
      </c>
      <c r="N110" s="104">
        <v>807</v>
      </c>
      <c r="O110" s="114">
        <v>54.007633587786266</v>
      </c>
      <c r="P110" s="114">
        <v>0.18230696245425382</v>
      </c>
      <c r="Q110" s="161">
        <v>0</v>
      </c>
      <c r="R110" s="104"/>
      <c r="S110" s="114" t="s">
        <v>121</v>
      </c>
      <c r="T110" s="158">
        <v>0</v>
      </c>
      <c r="U110" s="104"/>
      <c r="V110" s="114" t="s">
        <v>121</v>
      </c>
      <c r="W110" s="114" t="s">
        <v>121</v>
      </c>
      <c r="X110" s="155">
        <v>10.0739877</v>
      </c>
      <c r="Y110" s="96">
        <v>5.7251598999999995</v>
      </c>
      <c r="Z110" s="114">
        <v>-43.168881375545062</v>
      </c>
      <c r="AA110" s="155">
        <v>45.148672900000001</v>
      </c>
      <c r="AB110" s="96">
        <v>38.8660687</v>
      </c>
      <c r="AC110" s="114">
        <v>-13.91536848472904</v>
      </c>
      <c r="AD110" s="114">
        <v>0.32214830866163324</v>
      </c>
    </row>
    <row r="111" spans="1:30">
      <c r="A111" s="113"/>
      <c r="B111" s="94" t="s">
        <v>4</v>
      </c>
      <c r="C111" s="155">
        <v>134.10473278599994</v>
      </c>
      <c r="D111" s="96">
        <v>140.53693290000001</v>
      </c>
      <c r="E111" s="114">
        <v>4.7964005299234058</v>
      </c>
      <c r="F111" s="155">
        <v>557.55022785499966</v>
      </c>
      <c r="G111" s="96">
        <v>557.45892659999993</v>
      </c>
      <c r="H111" s="114">
        <v>-1.6375431385073913E-2</v>
      </c>
      <c r="I111" s="114">
        <v>1.6843414930098899</v>
      </c>
      <c r="J111" s="158">
        <v>24654</v>
      </c>
      <c r="K111" s="104">
        <v>25589</v>
      </c>
      <c r="L111" s="114">
        <v>3.7924880343960465</v>
      </c>
      <c r="M111" s="158">
        <v>107449</v>
      </c>
      <c r="N111" s="104">
        <v>107878</v>
      </c>
      <c r="O111" s="114">
        <v>0.39925918342655908</v>
      </c>
      <c r="P111" s="114">
        <v>1.1863395983152081</v>
      </c>
      <c r="Q111" s="163">
        <v>0</v>
      </c>
      <c r="R111" s="104"/>
      <c r="S111" s="114" t="s">
        <v>121</v>
      </c>
      <c r="T111" s="158">
        <v>0</v>
      </c>
      <c r="U111" s="104"/>
      <c r="V111" s="114" t="s">
        <v>121</v>
      </c>
      <c r="W111" s="114" t="s">
        <v>121</v>
      </c>
      <c r="X111" s="155">
        <v>2037.0965482669992</v>
      </c>
      <c r="Y111" s="96">
        <v>1558.1798801999998</v>
      </c>
      <c r="Z111" s="114">
        <v>-23.509767785646872</v>
      </c>
      <c r="AA111" s="155">
        <v>9279.0092155999992</v>
      </c>
      <c r="AB111" s="96">
        <v>6195.0988448000016</v>
      </c>
      <c r="AC111" s="114">
        <v>-33.235341178617261</v>
      </c>
      <c r="AD111" s="114">
        <v>0.70637759861444316</v>
      </c>
    </row>
    <row r="112" spans="1:30">
      <c r="A112" s="113"/>
      <c r="B112" s="94" t="s">
        <v>5</v>
      </c>
      <c r="C112" s="155">
        <v>95.176040339997684</v>
      </c>
      <c r="D112" s="96">
        <v>81.206529919000999</v>
      </c>
      <c r="E112" s="114">
        <v>-14.67754948734299</v>
      </c>
      <c r="F112" s="155">
        <v>367.07453720799612</v>
      </c>
      <c r="G112" s="96">
        <v>640.54549341998097</v>
      </c>
      <c r="H112" s="114">
        <v>74.500116050552293</v>
      </c>
      <c r="I112" s="114">
        <v>0.88661563789812592</v>
      </c>
      <c r="J112" s="158">
        <v>20</v>
      </c>
      <c r="K112" s="104">
        <v>9</v>
      </c>
      <c r="L112" s="114">
        <v>-55.000000000000007</v>
      </c>
      <c r="M112" s="158">
        <v>82</v>
      </c>
      <c r="N112" s="104">
        <v>70</v>
      </c>
      <c r="O112" s="114">
        <v>-14.634146341463417</v>
      </c>
      <c r="P112" s="114">
        <v>9.8452883263009845</v>
      </c>
      <c r="Q112" s="161">
        <v>755952</v>
      </c>
      <c r="R112" s="104">
        <v>990845</v>
      </c>
      <c r="S112" s="114">
        <v>31.072475501090025</v>
      </c>
      <c r="T112" s="158">
        <v>2670102</v>
      </c>
      <c r="U112" s="104">
        <v>9513244</v>
      </c>
      <c r="V112" s="114">
        <v>256.28766241888889</v>
      </c>
      <c r="W112" s="114">
        <v>12.778121172488069</v>
      </c>
      <c r="X112" s="155">
        <v>8691.5477988999992</v>
      </c>
      <c r="Y112" s="96">
        <v>20497.175315799999</v>
      </c>
      <c r="Z112" s="114">
        <v>135.82882807587063</v>
      </c>
      <c r="AA112" s="155">
        <v>41397.936153000002</v>
      </c>
      <c r="AB112" s="96">
        <v>196602.20705689999</v>
      </c>
      <c r="AC112" s="114">
        <v>374.90823293772513</v>
      </c>
      <c r="AD112" s="114">
        <v>23.154625917449835</v>
      </c>
    </row>
    <row r="113" spans="1:30">
      <c r="A113" s="113"/>
      <c r="B113" s="94" t="s">
        <v>6</v>
      </c>
      <c r="C113" s="155">
        <v>3.2225540000000004E-2</v>
      </c>
      <c r="D113" s="96">
        <v>4.6119963000000007E-2</v>
      </c>
      <c r="E113" s="114">
        <v>43.116183623300032</v>
      </c>
      <c r="F113" s="155">
        <v>0.10903790499999999</v>
      </c>
      <c r="G113" s="96">
        <v>0.12993734700000001</v>
      </c>
      <c r="H113" s="114">
        <v>19.167134584986776</v>
      </c>
      <c r="I113" s="114">
        <v>7.8633330920098703E-3</v>
      </c>
      <c r="J113" s="158">
        <v>0</v>
      </c>
      <c r="K113" s="104">
        <v>0</v>
      </c>
      <c r="L113" s="114" t="s">
        <v>121</v>
      </c>
      <c r="M113" s="158">
        <v>1</v>
      </c>
      <c r="N113" s="104">
        <v>0</v>
      </c>
      <c r="O113" s="114">
        <v>-100</v>
      </c>
      <c r="P113" s="114">
        <v>0</v>
      </c>
      <c r="Q113" s="161">
        <v>24</v>
      </c>
      <c r="R113" s="107">
        <v>33</v>
      </c>
      <c r="S113" s="114">
        <v>37.5</v>
      </c>
      <c r="T113" s="158">
        <v>76</v>
      </c>
      <c r="U113" s="107">
        <v>110</v>
      </c>
      <c r="V113" s="114">
        <v>44.736842105263165</v>
      </c>
      <c r="W113" s="114">
        <v>5.2048979035617593E-3</v>
      </c>
      <c r="X113" s="155">
        <v>7.2718669</v>
      </c>
      <c r="Y113" s="96">
        <v>7.9453917999999994</v>
      </c>
      <c r="Z113" s="114">
        <v>9.2620630886409483</v>
      </c>
      <c r="AA113" s="155">
        <v>17.791568600000002</v>
      </c>
      <c r="AB113" s="96">
        <v>28.582459600000004</v>
      </c>
      <c r="AC113" s="114">
        <v>60.65171229477766</v>
      </c>
      <c r="AD113" s="114">
        <v>5.3820714333678112E-2</v>
      </c>
    </row>
    <row r="114" spans="1:30">
      <c r="A114" s="113"/>
      <c r="B114" s="94" t="s">
        <v>25</v>
      </c>
      <c r="C114" s="155">
        <v>0</v>
      </c>
      <c r="D114" s="96">
        <v>0</v>
      </c>
      <c r="E114" s="114" t="s">
        <v>121</v>
      </c>
      <c r="F114" s="155">
        <v>0</v>
      </c>
      <c r="G114" s="96">
        <v>0</v>
      </c>
      <c r="H114" s="114" t="s">
        <v>121</v>
      </c>
      <c r="I114" s="114">
        <v>0</v>
      </c>
      <c r="J114" s="158">
        <v>0</v>
      </c>
      <c r="K114" s="104">
        <v>0</v>
      </c>
      <c r="L114" s="114" t="s">
        <v>121</v>
      </c>
      <c r="M114" s="158">
        <v>0</v>
      </c>
      <c r="N114" s="104">
        <v>0</v>
      </c>
      <c r="O114" s="114" t="s">
        <v>121</v>
      </c>
      <c r="P114" s="114">
        <v>0</v>
      </c>
      <c r="Q114" s="159">
        <v>0</v>
      </c>
      <c r="R114" s="107">
        <v>0</v>
      </c>
      <c r="S114" s="114" t="s">
        <v>121</v>
      </c>
      <c r="T114" s="158">
        <v>0</v>
      </c>
      <c r="U114" s="107">
        <v>0</v>
      </c>
      <c r="V114" s="114" t="s">
        <v>121</v>
      </c>
      <c r="W114" s="114">
        <v>0</v>
      </c>
      <c r="X114" s="155">
        <v>0</v>
      </c>
      <c r="Y114" s="96">
        <v>0</v>
      </c>
      <c r="Z114" s="114" t="s">
        <v>121</v>
      </c>
      <c r="AA114" s="155">
        <v>0</v>
      </c>
      <c r="AB114" s="96">
        <v>0</v>
      </c>
      <c r="AC114" s="114" t="s">
        <v>121</v>
      </c>
      <c r="AD114" s="114">
        <v>0</v>
      </c>
    </row>
    <row r="115" spans="1:30">
      <c r="A115" s="113"/>
      <c r="B115" s="94"/>
      <c r="C115" s="155"/>
      <c r="D115" s="105"/>
      <c r="E115" s="114"/>
      <c r="F115" s="155"/>
      <c r="G115" s="105"/>
      <c r="H115" s="114"/>
      <c r="I115" s="111"/>
      <c r="J115" s="158"/>
      <c r="K115" s="104"/>
      <c r="L115" s="114"/>
      <c r="M115" s="158"/>
      <c r="N115" s="104"/>
      <c r="O115" s="114"/>
      <c r="P115" s="114"/>
      <c r="Q115" s="159"/>
      <c r="R115" s="104"/>
      <c r="S115" s="114"/>
      <c r="T115" s="158"/>
      <c r="U115" s="104"/>
      <c r="V115" s="114"/>
      <c r="W115" s="114"/>
      <c r="X115" s="155"/>
      <c r="Y115" s="96"/>
      <c r="Z115" s="114"/>
      <c r="AA115" s="155"/>
      <c r="AB115" s="96"/>
      <c r="AC115" s="114"/>
      <c r="AD115" s="114"/>
    </row>
    <row r="116" spans="1:30" s="20" customFormat="1" ht="16.2">
      <c r="A116" s="110">
        <v>17</v>
      </c>
      <c r="B116" s="93" t="s">
        <v>50</v>
      </c>
      <c r="C116" s="154">
        <v>553.36623762300064</v>
      </c>
      <c r="D116" s="101">
        <v>686.61410237900031</v>
      </c>
      <c r="E116" s="111">
        <v>24.079507511764618</v>
      </c>
      <c r="F116" s="154">
        <v>2259.356903907003</v>
      </c>
      <c r="G116" s="101">
        <v>2666.9602431660014</v>
      </c>
      <c r="H116" s="111">
        <v>18.040679564797777</v>
      </c>
      <c r="I116" s="111">
        <v>2.0891033802381012</v>
      </c>
      <c r="J116" s="157">
        <v>21466</v>
      </c>
      <c r="K116" s="102">
        <v>24618</v>
      </c>
      <c r="L116" s="111">
        <v>14.683685828752434</v>
      </c>
      <c r="M116" s="157">
        <v>102578</v>
      </c>
      <c r="N116" s="101">
        <v>97264</v>
      </c>
      <c r="O116" s="111">
        <v>-5.1804480492893212</v>
      </c>
      <c r="P116" s="111">
        <v>1.018225657205388</v>
      </c>
      <c r="Q116" s="157">
        <v>1629745</v>
      </c>
      <c r="R116" s="102">
        <v>2072599</v>
      </c>
      <c r="S116" s="111">
        <v>27.17320807856445</v>
      </c>
      <c r="T116" s="157">
        <v>8441957</v>
      </c>
      <c r="U116" s="102">
        <v>10257143</v>
      </c>
      <c r="V116" s="111">
        <v>21.501957425274743</v>
      </c>
      <c r="W116" s="111">
        <v>8.0340118207278763</v>
      </c>
      <c r="X116" s="154">
        <v>23341.776707019006</v>
      </c>
      <c r="Y116" s="101">
        <v>26841.417122474995</v>
      </c>
      <c r="Z116" s="111">
        <v>14.993033561166857</v>
      </c>
      <c r="AA116" s="154">
        <v>113398.90458335601</v>
      </c>
      <c r="AB116" s="101">
        <v>156800.57275271806</v>
      </c>
      <c r="AC116" s="111">
        <v>38.273445699344322</v>
      </c>
      <c r="AD116" s="111">
        <v>4.1414667039683613</v>
      </c>
    </row>
    <row r="117" spans="1:30">
      <c r="A117" s="113"/>
      <c r="B117" s="94" t="s">
        <v>3</v>
      </c>
      <c r="C117" s="10">
        <v>101.4869205</v>
      </c>
      <c r="D117" s="96">
        <v>108.868217</v>
      </c>
      <c r="E117" s="114">
        <v>7.2731505337182867</v>
      </c>
      <c r="F117" s="10">
        <v>420.79117419999994</v>
      </c>
      <c r="G117" s="96">
        <v>387.36639479999997</v>
      </c>
      <c r="H117" s="114">
        <v>-7.9433176001246997</v>
      </c>
      <c r="I117" s="114">
        <v>2.3982371012434243</v>
      </c>
      <c r="J117" s="159">
        <v>1233</v>
      </c>
      <c r="K117" s="104">
        <v>2138</v>
      </c>
      <c r="L117" s="114">
        <v>73.398215733982155</v>
      </c>
      <c r="M117" s="159">
        <v>13993</v>
      </c>
      <c r="N117" s="104">
        <v>11416</v>
      </c>
      <c r="O117" s="114">
        <v>-18.416351032659183</v>
      </c>
      <c r="P117" s="114">
        <v>2.5789545023268423</v>
      </c>
      <c r="Q117" s="161">
        <v>0</v>
      </c>
      <c r="R117" s="104"/>
      <c r="S117" s="114" t="s">
        <v>121</v>
      </c>
      <c r="T117" s="159">
        <v>0</v>
      </c>
      <c r="U117" s="104"/>
      <c r="V117" s="114" t="s">
        <v>121</v>
      </c>
      <c r="W117" s="114" t="s">
        <v>121</v>
      </c>
      <c r="X117" s="10">
        <v>374.97374360000003</v>
      </c>
      <c r="Y117" s="96">
        <v>424.42082700000009</v>
      </c>
      <c r="Z117" s="114">
        <v>13.186812208576203</v>
      </c>
      <c r="AA117" s="10">
        <v>1673.4184555999998</v>
      </c>
      <c r="AB117" s="96">
        <v>1336.4506121999998</v>
      </c>
      <c r="AC117" s="114">
        <v>-20.136496180758389</v>
      </c>
      <c r="AD117" s="114">
        <v>11.077408102508558</v>
      </c>
    </row>
    <row r="118" spans="1:30">
      <c r="A118" s="113"/>
      <c r="B118" s="94" t="s">
        <v>4</v>
      </c>
      <c r="C118" s="10">
        <v>149.46813684700075</v>
      </c>
      <c r="D118" s="96">
        <v>173.86542551800019</v>
      </c>
      <c r="E118" s="114">
        <v>16.322735524544019</v>
      </c>
      <c r="F118" s="10">
        <v>601.75447778100352</v>
      </c>
      <c r="G118" s="96">
        <v>632.33758242700105</v>
      </c>
      <c r="H118" s="114">
        <v>5.0823227371359359</v>
      </c>
      <c r="I118" s="114">
        <v>1.9105845773559444</v>
      </c>
      <c r="J118" s="159">
        <v>20169</v>
      </c>
      <c r="K118" s="104">
        <v>22360</v>
      </c>
      <c r="L118" s="114">
        <v>10.863205910060003</v>
      </c>
      <c r="M118" s="159">
        <v>88364</v>
      </c>
      <c r="N118" s="104">
        <v>85485</v>
      </c>
      <c r="O118" s="114">
        <v>-3.2581141641392475</v>
      </c>
      <c r="P118" s="114">
        <v>0.940082691206507</v>
      </c>
      <c r="Q118" s="161">
        <v>0</v>
      </c>
      <c r="R118" s="104"/>
      <c r="S118" s="114" t="s">
        <v>121</v>
      </c>
      <c r="T118" s="159">
        <v>0</v>
      </c>
      <c r="U118" s="104"/>
      <c r="V118" s="114" t="s">
        <v>121</v>
      </c>
      <c r="W118" s="114" t="s">
        <v>121</v>
      </c>
      <c r="X118" s="10">
        <v>3716.7700312999996</v>
      </c>
      <c r="Y118" s="96">
        <v>2867.4258713999998</v>
      </c>
      <c r="Z118" s="114">
        <v>-22.851673704518326</v>
      </c>
      <c r="AA118" s="10">
        <v>18812.162560800003</v>
      </c>
      <c r="AB118" s="96">
        <v>12931.4614719</v>
      </c>
      <c r="AC118" s="114">
        <v>-31.260101383314442</v>
      </c>
      <c r="AD118" s="114">
        <v>1.4744711795459344</v>
      </c>
    </row>
    <row r="119" spans="1:30">
      <c r="A119" s="113"/>
      <c r="B119" s="94" t="s">
        <v>5</v>
      </c>
      <c r="C119" s="10">
        <v>198.10814667299991</v>
      </c>
      <c r="D119" s="96">
        <v>218.33952350600009</v>
      </c>
      <c r="E119" s="114">
        <v>10.212289182834255</v>
      </c>
      <c r="F119" s="10">
        <v>903.66169754999964</v>
      </c>
      <c r="G119" s="96">
        <v>1090.8823226030004</v>
      </c>
      <c r="H119" s="114">
        <v>20.717999397406327</v>
      </c>
      <c r="I119" s="114">
        <v>1.5099525892570711</v>
      </c>
      <c r="J119" s="159">
        <v>9</v>
      </c>
      <c r="K119" s="104">
        <v>6</v>
      </c>
      <c r="L119" s="114">
        <v>-33.333333333333336</v>
      </c>
      <c r="M119" s="159">
        <v>29</v>
      </c>
      <c r="N119" s="104">
        <v>41</v>
      </c>
      <c r="O119" s="114">
        <v>41.37931034482758</v>
      </c>
      <c r="P119" s="114">
        <v>5.766526019690577</v>
      </c>
      <c r="Q119" s="161">
        <v>1577301</v>
      </c>
      <c r="R119" s="104">
        <v>1859269</v>
      </c>
      <c r="S119" s="114">
        <v>17.876613277998299</v>
      </c>
      <c r="T119" s="159">
        <v>8149528</v>
      </c>
      <c r="U119" s="104">
        <v>9755575</v>
      </c>
      <c r="V119" s="114">
        <v>19.707239486753103</v>
      </c>
      <c r="W119" s="114">
        <v>13.103618435235687</v>
      </c>
      <c r="X119" s="10">
        <v>14691.667015500007</v>
      </c>
      <c r="Y119" s="96">
        <v>17128.414024399997</v>
      </c>
      <c r="Z119" s="114">
        <v>16.585912315662842</v>
      </c>
      <c r="AA119" s="10">
        <v>68731.898619100015</v>
      </c>
      <c r="AB119" s="96">
        <v>85656.524832900031</v>
      </c>
      <c r="AC119" s="114">
        <v>24.624121483378914</v>
      </c>
      <c r="AD119" s="114">
        <v>10.088110502851775</v>
      </c>
    </row>
    <row r="120" spans="1:30">
      <c r="A120" s="113"/>
      <c r="B120" s="94" t="s">
        <v>6</v>
      </c>
      <c r="C120" s="10">
        <v>2.1071750429999998</v>
      </c>
      <c r="D120" s="96">
        <v>4.4014689999999995E-2</v>
      </c>
      <c r="E120" s="114">
        <v>-97.911199159926653</v>
      </c>
      <c r="F120" s="10">
        <v>8.450281492000002</v>
      </c>
      <c r="G120" s="96">
        <v>0.67860024500000005</v>
      </c>
      <c r="H120" s="114">
        <v>-91.96949538731414</v>
      </c>
      <c r="I120" s="114">
        <v>4.1066405355763544E-2</v>
      </c>
      <c r="J120" s="159">
        <v>1</v>
      </c>
      <c r="K120" s="104">
        <v>1</v>
      </c>
      <c r="L120" s="114">
        <v>0</v>
      </c>
      <c r="M120" s="159">
        <v>3</v>
      </c>
      <c r="N120" s="104">
        <v>5</v>
      </c>
      <c r="O120" s="114">
        <v>66.666666666666671</v>
      </c>
      <c r="P120" s="114">
        <v>0.28768699654775604</v>
      </c>
      <c r="Q120" s="163">
        <v>12181</v>
      </c>
      <c r="R120" s="107">
        <v>114</v>
      </c>
      <c r="S120" s="114">
        <v>-99.06411624661358</v>
      </c>
      <c r="T120" s="159">
        <v>54903</v>
      </c>
      <c r="U120" s="107">
        <v>10529</v>
      </c>
      <c r="V120" s="114">
        <v>-80.822541573320223</v>
      </c>
      <c r="W120" s="114">
        <v>0.4982033638781978</v>
      </c>
      <c r="X120" s="10">
        <v>836.45965669999987</v>
      </c>
      <c r="Y120" s="96">
        <v>21.113656100000082</v>
      </c>
      <c r="Z120" s="114">
        <v>-97.475830910566842</v>
      </c>
      <c r="AA120" s="10">
        <v>4005.1483424999997</v>
      </c>
      <c r="AB120" s="96">
        <v>973.64983500000005</v>
      </c>
      <c r="AC120" s="114">
        <v>-75.690043121043274</v>
      </c>
      <c r="AD120" s="114">
        <v>1.8333806944510762</v>
      </c>
    </row>
    <row r="121" spans="1:30">
      <c r="A121" s="113"/>
      <c r="B121" s="94" t="s">
        <v>25</v>
      </c>
      <c r="C121" s="10">
        <v>102.19585856000005</v>
      </c>
      <c r="D121" s="96">
        <v>185.49692166500006</v>
      </c>
      <c r="E121" s="114">
        <v>81.51119260482875</v>
      </c>
      <c r="F121" s="10">
        <v>324.69927288399992</v>
      </c>
      <c r="G121" s="96">
        <v>555.69534309100015</v>
      </c>
      <c r="H121" s="114">
        <v>71.141542189262765</v>
      </c>
      <c r="I121" s="114">
        <v>12.312498381653961</v>
      </c>
      <c r="J121" s="159">
        <v>54</v>
      </c>
      <c r="K121" s="104">
        <v>113</v>
      </c>
      <c r="L121" s="114">
        <v>109.25925925925925</v>
      </c>
      <c r="M121" s="159">
        <v>189</v>
      </c>
      <c r="N121" s="104">
        <v>317</v>
      </c>
      <c r="O121" s="114">
        <v>67.724867724867721</v>
      </c>
      <c r="P121" s="114">
        <v>2.2896352473817263</v>
      </c>
      <c r="Q121" s="164">
        <v>40263</v>
      </c>
      <c r="R121" s="107">
        <v>213216</v>
      </c>
      <c r="S121" s="114">
        <v>429.55815513002011</v>
      </c>
      <c r="T121" s="159">
        <v>237526</v>
      </c>
      <c r="U121" s="107">
        <v>491039</v>
      </c>
      <c r="V121" s="114">
        <v>106.73063159401499</v>
      </c>
      <c r="W121" s="114">
        <v>0.96077517402296875</v>
      </c>
      <c r="X121" s="10">
        <v>3721.9062599189997</v>
      </c>
      <c r="Y121" s="96">
        <v>6400.0427435749989</v>
      </c>
      <c r="Z121" s="114">
        <v>71.956043398961995</v>
      </c>
      <c r="AA121" s="10">
        <v>20176.276605356001</v>
      </c>
      <c r="AB121" s="96">
        <v>55902.486000718018</v>
      </c>
      <c r="AC121" s="114">
        <v>177.07037871337533</v>
      </c>
      <c r="AD121" s="114">
        <v>2.8023641314911063</v>
      </c>
    </row>
    <row r="122" spans="1:30">
      <c r="A122" s="113"/>
      <c r="B122" s="94"/>
      <c r="C122" s="10"/>
      <c r="D122" s="105"/>
      <c r="E122" s="114"/>
      <c r="F122" s="10"/>
      <c r="G122" s="105"/>
      <c r="H122" s="114"/>
      <c r="I122" s="111"/>
      <c r="J122" s="159"/>
      <c r="K122" s="104"/>
      <c r="L122" s="114"/>
      <c r="M122" s="159"/>
      <c r="N122" s="104"/>
      <c r="O122" s="114"/>
      <c r="P122" s="114"/>
      <c r="Q122" s="164"/>
      <c r="R122" s="104"/>
      <c r="S122" s="114"/>
      <c r="T122" s="159"/>
      <c r="U122" s="104"/>
      <c r="V122" s="114"/>
      <c r="W122" s="114"/>
      <c r="X122" s="10"/>
      <c r="Y122" s="96"/>
      <c r="Z122" s="114"/>
      <c r="AA122" s="10"/>
      <c r="AB122" s="96"/>
      <c r="AC122" s="114"/>
      <c r="AD122" s="114"/>
    </row>
    <row r="123" spans="1:30" s="20" customFormat="1" ht="16.2">
      <c r="A123" s="110">
        <v>18</v>
      </c>
      <c r="B123" s="93" t="s">
        <v>19</v>
      </c>
      <c r="C123" s="154">
        <v>604.04172594300007</v>
      </c>
      <c r="D123" s="101">
        <v>819.04202331599993</v>
      </c>
      <c r="E123" s="111">
        <v>35.593616821313454</v>
      </c>
      <c r="F123" s="154">
        <v>2671.3083249000001</v>
      </c>
      <c r="G123" s="101">
        <v>3398.287133243</v>
      </c>
      <c r="H123" s="111">
        <v>27.214335446291638</v>
      </c>
      <c r="I123" s="111">
        <v>2.6619718667608598</v>
      </c>
      <c r="J123" s="157">
        <v>40463</v>
      </c>
      <c r="K123" s="102">
        <v>64623</v>
      </c>
      <c r="L123" s="111">
        <v>59.708869831698095</v>
      </c>
      <c r="M123" s="157">
        <v>192940</v>
      </c>
      <c r="N123" s="101">
        <v>231182</v>
      </c>
      <c r="O123" s="111">
        <v>19.820669638229504</v>
      </c>
      <c r="P123" s="111">
        <v>2.420170298199293</v>
      </c>
      <c r="Q123" s="157">
        <v>342558</v>
      </c>
      <c r="R123" s="102">
        <v>601313</v>
      </c>
      <c r="S123" s="111">
        <v>75.536113592442746</v>
      </c>
      <c r="T123" s="157">
        <v>1487669</v>
      </c>
      <c r="U123" s="102">
        <v>2773813</v>
      </c>
      <c r="V123" s="111">
        <v>86.453639888980675</v>
      </c>
      <c r="W123" s="111">
        <v>2.1726173097604913</v>
      </c>
      <c r="X123" s="154">
        <v>21683.287971700003</v>
      </c>
      <c r="Y123" s="101">
        <v>53413.00829540001</v>
      </c>
      <c r="Z123" s="111">
        <v>146.33260585346707</v>
      </c>
      <c r="AA123" s="154">
        <v>98032.835901999992</v>
      </c>
      <c r="AB123" s="101">
        <v>197430.86706140003</v>
      </c>
      <c r="AC123" s="111">
        <v>101.39258978365655</v>
      </c>
      <c r="AD123" s="111">
        <v>5.214606987181547</v>
      </c>
    </row>
    <row r="124" spans="1:30">
      <c r="A124" s="113"/>
      <c r="B124" s="94" t="s">
        <v>3</v>
      </c>
      <c r="C124" s="10">
        <v>188.12671599999993</v>
      </c>
      <c r="D124" s="96">
        <v>188.8021588</v>
      </c>
      <c r="E124" s="114">
        <v>0.35903608714462631</v>
      </c>
      <c r="F124" s="10">
        <v>777.97929800000009</v>
      </c>
      <c r="G124" s="96">
        <v>801.96643090000009</v>
      </c>
      <c r="H124" s="114">
        <v>3.0832610792684623</v>
      </c>
      <c r="I124" s="114">
        <v>4.9650813141113277</v>
      </c>
      <c r="J124" s="159">
        <v>828</v>
      </c>
      <c r="K124" s="104">
        <v>1094</v>
      </c>
      <c r="L124" s="114">
        <v>32.125603864734309</v>
      </c>
      <c r="M124" s="159">
        <v>3830</v>
      </c>
      <c r="N124" s="104">
        <v>4500</v>
      </c>
      <c r="O124" s="114">
        <v>17.493472584856406</v>
      </c>
      <c r="P124" s="114">
        <v>1.0165815750237202</v>
      </c>
      <c r="Q124" s="159">
        <v>0</v>
      </c>
      <c r="R124" s="104"/>
      <c r="S124" s="114" t="s">
        <v>121</v>
      </c>
      <c r="T124" s="159">
        <v>0</v>
      </c>
      <c r="U124" s="104"/>
      <c r="V124" s="114" t="s">
        <v>121</v>
      </c>
      <c r="W124" s="114" t="s">
        <v>121</v>
      </c>
      <c r="X124" s="10">
        <v>244.79301310000005</v>
      </c>
      <c r="Y124" s="96">
        <v>215.25961249999997</v>
      </c>
      <c r="Z124" s="114">
        <v>-12.064641970780199</v>
      </c>
      <c r="AA124" s="10">
        <v>1064.987584</v>
      </c>
      <c r="AB124" s="96">
        <v>952.88497390000009</v>
      </c>
      <c r="AC124" s="114">
        <v>-10.526189392645524</v>
      </c>
      <c r="AD124" s="114">
        <v>7.8981562313496747</v>
      </c>
    </row>
    <row r="125" spans="1:30">
      <c r="A125" s="113"/>
      <c r="B125" s="94" t="s">
        <v>4</v>
      </c>
      <c r="C125" s="10">
        <v>342.32412330000011</v>
      </c>
      <c r="D125" s="96">
        <v>517.5179040999999</v>
      </c>
      <c r="E125" s="114">
        <v>51.177749061659462</v>
      </c>
      <c r="F125" s="10">
        <v>1586.7196652000002</v>
      </c>
      <c r="G125" s="96">
        <v>1876.8827557999998</v>
      </c>
      <c r="H125" s="114">
        <v>18.286978914036812</v>
      </c>
      <c r="I125" s="114">
        <v>5.6709317086190669</v>
      </c>
      <c r="J125" s="159">
        <v>39622</v>
      </c>
      <c r="K125" s="104">
        <v>63491</v>
      </c>
      <c r="L125" s="114">
        <v>60.241784866993072</v>
      </c>
      <c r="M125" s="159">
        <v>189059</v>
      </c>
      <c r="N125" s="104">
        <v>226484</v>
      </c>
      <c r="O125" s="114">
        <v>19.79540778275566</v>
      </c>
      <c r="P125" s="114">
        <v>2.4906555329615085</v>
      </c>
      <c r="Q125" s="161">
        <v>0</v>
      </c>
      <c r="R125" s="104"/>
      <c r="S125" s="114" t="s">
        <v>121</v>
      </c>
      <c r="T125" s="159">
        <v>0</v>
      </c>
      <c r="U125" s="104"/>
      <c r="V125" s="114" t="s">
        <v>121</v>
      </c>
      <c r="W125" s="114" t="s">
        <v>121</v>
      </c>
      <c r="X125" s="10">
        <v>15179.587663000002</v>
      </c>
      <c r="Y125" s="96">
        <v>24355.651506300001</v>
      </c>
      <c r="Z125" s="114">
        <v>60.450020428858586</v>
      </c>
      <c r="AA125" s="10">
        <v>65858.676392900001</v>
      </c>
      <c r="AB125" s="96">
        <v>96679.823827300002</v>
      </c>
      <c r="AC125" s="114">
        <v>46.798917200411161</v>
      </c>
      <c r="AD125" s="114">
        <v>11.023627467529181</v>
      </c>
    </row>
    <row r="126" spans="1:30">
      <c r="A126" s="113"/>
      <c r="B126" s="94" t="s">
        <v>5</v>
      </c>
      <c r="C126" s="10">
        <v>67.516175813999965</v>
      </c>
      <c r="D126" s="96">
        <v>92.675282124999981</v>
      </c>
      <c r="E126" s="114">
        <v>37.26382012558107</v>
      </c>
      <c r="F126" s="10">
        <v>283.60893053099994</v>
      </c>
      <c r="G126" s="96">
        <v>634.82365192199995</v>
      </c>
      <c r="H126" s="114">
        <v>123.83768054603289</v>
      </c>
      <c r="I126" s="114">
        <v>0.87869570995889656</v>
      </c>
      <c r="J126" s="159">
        <v>2</v>
      </c>
      <c r="K126" s="104">
        <v>1</v>
      </c>
      <c r="L126" s="114">
        <v>-50</v>
      </c>
      <c r="M126" s="159">
        <v>4</v>
      </c>
      <c r="N126" s="104">
        <v>3</v>
      </c>
      <c r="O126" s="114">
        <v>-25</v>
      </c>
      <c r="P126" s="114">
        <v>0.42194092827004215</v>
      </c>
      <c r="Q126" s="161">
        <v>316544</v>
      </c>
      <c r="R126" s="104">
        <v>475014</v>
      </c>
      <c r="S126" s="114">
        <v>50.062550545895675</v>
      </c>
      <c r="T126" s="159">
        <v>1456890</v>
      </c>
      <c r="U126" s="104">
        <v>2204765</v>
      </c>
      <c r="V126" s="114">
        <v>51.333662802270588</v>
      </c>
      <c r="W126" s="114">
        <v>2.961424549487079</v>
      </c>
      <c r="X126" s="10">
        <v>3970.3959040000004</v>
      </c>
      <c r="Y126" s="96">
        <v>4948.8455052000008</v>
      </c>
      <c r="Z126" s="114">
        <v>24.643628113112225</v>
      </c>
      <c r="AA126" s="10">
        <v>19070.006490900003</v>
      </c>
      <c r="AB126" s="96">
        <v>21857.699430400004</v>
      </c>
      <c r="AC126" s="114">
        <v>14.618206558189994</v>
      </c>
      <c r="AD126" s="114">
        <v>2.5742684240594129</v>
      </c>
    </row>
    <row r="127" spans="1:30" s="22" customFormat="1">
      <c r="A127" s="113"/>
      <c r="B127" s="94" t="s">
        <v>6</v>
      </c>
      <c r="C127" s="10">
        <v>0</v>
      </c>
      <c r="D127" s="96">
        <v>0</v>
      </c>
      <c r="E127" s="114" t="s">
        <v>121</v>
      </c>
      <c r="F127" s="10">
        <v>0</v>
      </c>
      <c r="G127" s="96">
        <v>0</v>
      </c>
      <c r="H127" s="114" t="s">
        <v>121</v>
      </c>
      <c r="I127" s="114">
        <v>0</v>
      </c>
      <c r="J127" s="159">
        <v>0</v>
      </c>
      <c r="K127" s="104">
        <v>0</v>
      </c>
      <c r="L127" s="114" t="s">
        <v>121</v>
      </c>
      <c r="M127" s="159">
        <v>0</v>
      </c>
      <c r="N127" s="104">
        <v>0</v>
      </c>
      <c r="O127" s="114" t="s">
        <v>121</v>
      </c>
      <c r="P127" s="114">
        <v>0</v>
      </c>
      <c r="Q127" s="161">
        <v>0</v>
      </c>
      <c r="R127" s="107">
        <v>0</v>
      </c>
      <c r="S127" s="114" t="s">
        <v>121</v>
      </c>
      <c r="T127" s="159">
        <v>0</v>
      </c>
      <c r="U127" s="107">
        <v>0</v>
      </c>
      <c r="V127" s="114" t="s">
        <v>121</v>
      </c>
      <c r="W127" s="114">
        <v>0</v>
      </c>
      <c r="X127" s="10">
        <v>0</v>
      </c>
      <c r="Y127" s="96">
        <v>0</v>
      </c>
      <c r="Z127" s="114" t="s">
        <v>121</v>
      </c>
      <c r="AA127" s="10">
        <v>0</v>
      </c>
      <c r="AB127" s="96">
        <v>0</v>
      </c>
      <c r="AC127" s="114" t="s">
        <v>121</v>
      </c>
      <c r="AD127" s="114">
        <v>0</v>
      </c>
    </row>
    <row r="128" spans="1:30" s="22" customFormat="1">
      <c r="A128" s="113"/>
      <c r="B128" s="94" t="s">
        <v>25</v>
      </c>
      <c r="C128" s="10">
        <v>6.0747108289999971</v>
      </c>
      <c r="D128" s="96">
        <v>20.046678291000031</v>
      </c>
      <c r="E128" s="114">
        <v>230.00218208411516</v>
      </c>
      <c r="F128" s="10">
        <v>23.000431168999995</v>
      </c>
      <c r="G128" s="96">
        <v>84.614294621000042</v>
      </c>
      <c r="H128" s="114">
        <v>267.88134100304728</v>
      </c>
      <c r="I128" s="114">
        <v>1.8747923273764924</v>
      </c>
      <c r="J128" s="159">
        <v>11</v>
      </c>
      <c r="K128" s="104">
        <v>37</v>
      </c>
      <c r="L128" s="114">
        <v>236.36363636363637</v>
      </c>
      <c r="M128" s="159">
        <v>47</v>
      </c>
      <c r="N128" s="104">
        <v>195</v>
      </c>
      <c r="O128" s="114">
        <v>314.89361702127655</v>
      </c>
      <c r="P128" s="114">
        <v>1.4084507042253522</v>
      </c>
      <c r="Q128" s="161">
        <v>26014</v>
      </c>
      <c r="R128" s="107">
        <v>126299</v>
      </c>
      <c r="S128" s="114">
        <v>385.50395940647337</v>
      </c>
      <c r="T128" s="159">
        <v>30779</v>
      </c>
      <c r="U128" s="107">
        <v>569048</v>
      </c>
      <c r="V128" s="114">
        <v>1748.8189999675103</v>
      </c>
      <c r="W128" s="114">
        <v>1.1134088967015294</v>
      </c>
      <c r="X128" s="10">
        <v>2288.5113915999996</v>
      </c>
      <c r="Y128" s="96">
        <v>23893.251671400005</v>
      </c>
      <c r="Z128" s="114">
        <v>944.05211873099631</v>
      </c>
      <c r="AA128" s="10">
        <v>12039.1654342</v>
      </c>
      <c r="AB128" s="96">
        <v>77940.458829800002</v>
      </c>
      <c r="AC128" s="114">
        <v>547.39087817825248</v>
      </c>
      <c r="AD128" s="114">
        <v>3.9071168715785816</v>
      </c>
    </row>
    <row r="129" spans="1:30" s="22" customFormat="1">
      <c r="A129" s="113"/>
      <c r="B129" s="94"/>
      <c r="C129" s="10"/>
      <c r="D129" s="105"/>
      <c r="E129" s="114"/>
      <c r="F129" s="10"/>
      <c r="G129" s="105"/>
      <c r="H129" s="114"/>
      <c r="I129" s="111"/>
      <c r="J129" s="159"/>
      <c r="K129" s="104"/>
      <c r="L129" s="114"/>
      <c r="M129" s="159"/>
      <c r="N129" s="104"/>
      <c r="O129" s="114"/>
      <c r="P129" s="114"/>
      <c r="Q129" s="161"/>
      <c r="R129" s="104"/>
      <c r="S129" s="114"/>
      <c r="T129" s="159"/>
      <c r="U129" s="104"/>
      <c r="V129" s="114"/>
      <c r="W129" s="114"/>
      <c r="X129" s="10"/>
      <c r="Y129" s="96"/>
      <c r="Z129" s="114"/>
      <c r="AA129" s="10"/>
      <c r="AB129" s="96"/>
      <c r="AC129" s="114"/>
      <c r="AD129" s="114"/>
    </row>
    <row r="130" spans="1:30" s="118" customFormat="1" ht="16.2">
      <c r="A130" s="110">
        <v>19</v>
      </c>
      <c r="B130" s="93" t="s">
        <v>21</v>
      </c>
      <c r="C130" s="154">
        <v>262.981352109</v>
      </c>
      <c r="D130" s="101">
        <v>248.10209134399997</v>
      </c>
      <c r="E130" s="111">
        <v>-5.657914770638528</v>
      </c>
      <c r="F130" s="154">
        <v>991.86717594600009</v>
      </c>
      <c r="G130" s="101">
        <v>1097.7396230890001</v>
      </c>
      <c r="H130" s="111">
        <v>10.674054924947329</v>
      </c>
      <c r="I130" s="111">
        <v>0.85988966768177888</v>
      </c>
      <c r="J130" s="157">
        <v>24187</v>
      </c>
      <c r="K130" s="102">
        <v>22533</v>
      </c>
      <c r="L130" s="111">
        <v>-6.8383842560052921</v>
      </c>
      <c r="M130" s="157">
        <v>99166</v>
      </c>
      <c r="N130" s="101">
        <v>103176</v>
      </c>
      <c r="O130" s="111">
        <v>4.0437246636952251</v>
      </c>
      <c r="P130" s="111">
        <v>1.0801164912796422</v>
      </c>
      <c r="Q130" s="157">
        <v>240718</v>
      </c>
      <c r="R130" s="102">
        <v>102512</v>
      </c>
      <c r="S130" s="111">
        <v>-57.414069575187568</v>
      </c>
      <c r="T130" s="157">
        <v>1264061</v>
      </c>
      <c r="U130" s="102">
        <v>711577</v>
      </c>
      <c r="V130" s="111">
        <v>-43.707067934221534</v>
      </c>
      <c r="W130" s="111">
        <v>0.55734993938936794</v>
      </c>
      <c r="X130" s="154">
        <v>23069.879834499996</v>
      </c>
      <c r="Y130" s="101">
        <v>15240.679119399998</v>
      </c>
      <c r="Z130" s="111">
        <v>-33.936894215598691</v>
      </c>
      <c r="AA130" s="154">
        <v>93742.392582846995</v>
      </c>
      <c r="AB130" s="101">
        <v>68632.022662500007</v>
      </c>
      <c r="AC130" s="111">
        <v>-26.786568198752903</v>
      </c>
      <c r="AD130" s="111">
        <v>1.8127308573738528</v>
      </c>
    </row>
    <row r="131" spans="1:30" s="22" customFormat="1">
      <c r="A131" s="113"/>
      <c r="B131" s="94" t="s">
        <v>3</v>
      </c>
      <c r="C131" s="10">
        <v>9.00440532</v>
      </c>
      <c r="D131" s="96">
        <v>5.9728416500000003</v>
      </c>
      <c r="E131" s="114">
        <v>-33.667561179931425</v>
      </c>
      <c r="F131" s="10">
        <v>44.669902020000009</v>
      </c>
      <c r="G131" s="96">
        <v>30.739776445000004</v>
      </c>
      <c r="H131" s="114">
        <v>-31.184589500024163</v>
      </c>
      <c r="I131" s="114">
        <v>0.19031406271674789</v>
      </c>
      <c r="J131" s="159">
        <v>107</v>
      </c>
      <c r="K131" s="104">
        <v>112</v>
      </c>
      <c r="L131" s="114">
        <v>4.6728971962616717</v>
      </c>
      <c r="M131" s="159">
        <v>753</v>
      </c>
      <c r="N131" s="104">
        <v>522</v>
      </c>
      <c r="O131" s="114">
        <v>-30.677290836653381</v>
      </c>
      <c r="P131" s="114">
        <v>0.11792346270275156</v>
      </c>
      <c r="Q131" s="161">
        <v>0</v>
      </c>
      <c r="R131" s="104"/>
      <c r="S131" s="114" t="s">
        <v>121</v>
      </c>
      <c r="T131" s="159">
        <v>0</v>
      </c>
      <c r="U131" s="104"/>
      <c r="V131" s="114" t="s">
        <v>121</v>
      </c>
      <c r="W131" s="114" t="s">
        <v>121</v>
      </c>
      <c r="X131" s="10">
        <v>2.7426778999999999</v>
      </c>
      <c r="Y131" s="96">
        <v>3.5059015999999996</v>
      </c>
      <c r="Z131" s="114">
        <v>27.827682572568936</v>
      </c>
      <c r="AA131" s="10">
        <v>9.7960920999999992</v>
      </c>
      <c r="AB131" s="96">
        <v>21.516605200000001</v>
      </c>
      <c r="AC131" s="114">
        <v>119.64478263735394</v>
      </c>
      <c r="AD131" s="114">
        <v>0.17834420112883975</v>
      </c>
    </row>
    <row r="132" spans="1:30" s="22" customFormat="1">
      <c r="A132" s="113"/>
      <c r="B132" s="94" t="s">
        <v>4</v>
      </c>
      <c r="C132" s="10">
        <v>166.96756512799999</v>
      </c>
      <c r="D132" s="96">
        <v>171.42326110599998</v>
      </c>
      <c r="E132" s="114">
        <v>2.6685997214993096</v>
      </c>
      <c r="F132" s="10">
        <v>620.42906331300003</v>
      </c>
      <c r="G132" s="96">
        <v>720.38847845600003</v>
      </c>
      <c r="H132" s="114">
        <v>16.111336662604337</v>
      </c>
      <c r="I132" s="114">
        <v>2.176627097444173</v>
      </c>
      <c r="J132" s="159">
        <v>24054</v>
      </c>
      <c r="K132" s="104">
        <v>22415</v>
      </c>
      <c r="L132" s="114">
        <v>-6.8138355367090675</v>
      </c>
      <c r="M132" s="159">
        <v>98359</v>
      </c>
      <c r="N132" s="104">
        <v>102634</v>
      </c>
      <c r="O132" s="114">
        <v>4.3463231631065691</v>
      </c>
      <c r="P132" s="114">
        <v>1.1286710759699206</v>
      </c>
      <c r="Q132" s="161">
        <v>0</v>
      </c>
      <c r="R132" s="104"/>
      <c r="S132" s="114" t="s">
        <v>121</v>
      </c>
      <c r="T132" s="159">
        <v>0</v>
      </c>
      <c r="U132" s="104"/>
      <c r="V132" s="114" t="s">
        <v>121</v>
      </c>
      <c r="W132" s="114" t="s">
        <v>121</v>
      </c>
      <c r="X132" s="10">
        <v>3115.3804418000004</v>
      </c>
      <c r="Y132" s="96">
        <v>2826.4249592000001</v>
      </c>
      <c r="Z132" s="114">
        <v>-9.27512668189725</v>
      </c>
      <c r="AA132" s="10">
        <v>13709.966567400001</v>
      </c>
      <c r="AB132" s="96">
        <v>13301.687193300002</v>
      </c>
      <c r="AC132" s="114">
        <v>-2.9779749796824295</v>
      </c>
      <c r="AD132" s="114">
        <v>1.5166850590302536</v>
      </c>
    </row>
    <row r="133" spans="1:30" s="120" customFormat="1">
      <c r="A133" s="119"/>
      <c r="B133" s="94" t="s">
        <v>5</v>
      </c>
      <c r="C133" s="10">
        <v>65.728926080999997</v>
      </c>
      <c r="D133" s="96">
        <v>59.135714282000002</v>
      </c>
      <c r="E133" s="114">
        <v>-10.030913620701721</v>
      </c>
      <c r="F133" s="10">
        <v>264.76412900600002</v>
      </c>
      <c r="G133" s="96">
        <v>316.54791442300001</v>
      </c>
      <c r="H133" s="114">
        <v>19.558459679342157</v>
      </c>
      <c r="I133" s="114">
        <v>0.43815206562924647</v>
      </c>
      <c r="J133" s="159">
        <v>0</v>
      </c>
      <c r="K133" s="104">
        <v>1</v>
      </c>
      <c r="L133" s="114" t="s">
        <v>121</v>
      </c>
      <c r="M133" s="159">
        <v>0</v>
      </c>
      <c r="N133" s="104">
        <v>1</v>
      </c>
      <c r="O133" s="114" t="s">
        <v>121</v>
      </c>
      <c r="P133" s="114">
        <v>0.14064697609001406</v>
      </c>
      <c r="Q133" s="159">
        <v>86537</v>
      </c>
      <c r="R133" s="104">
        <v>57986</v>
      </c>
      <c r="S133" s="114">
        <v>-32.992823878803293</v>
      </c>
      <c r="T133" s="159">
        <v>787732</v>
      </c>
      <c r="U133" s="104">
        <v>400563</v>
      </c>
      <c r="V133" s="114">
        <v>-49.149837762081518</v>
      </c>
      <c r="W133" s="114">
        <v>0.53803335131689445</v>
      </c>
      <c r="X133" s="10">
        <v>2441.4097793000001</v>
      </c>
      <c r="Y133" s="96">
        <v>2775.9071181999998</v>
      </c>
      <c r="Z133" s="114">
        <v>13.700991195173584</v>
      </c>
      <c r="AA133" s="10">
        <v>12656.0317373</v>
      </c>
      <c r="AB133" s="96">
        <v>13216.707487300002</v>
      </c>
      <c r="AC133" s="114">
        <v>4.4301070164637135</v>
      </c>
      <c r="AD133" s="114">
        <v>1.5565843451605823</v>
      </c>
    </row>
    <row r="134" spans="1:30" s="22" customFormat="1">
      <c r="A134" s="113"/>
      <c r="B134" s="94" t="s">
        <v>6</v>
      </c>
      <c r="C134" s="10">
        <v>2.96032E-2</v>
      </c>
      <c r="D134" s="96">
        <v>8.4589999999999995E-3</v>
      </c>
      <c r="E134" s="114">
        <v>-71.425386444708678</v>
      </c>
      <c r="F134" s="10">
        <v>0.15120109999999976</v>
      </c>
      <c r="G134" s="96">
        <v>7.8786300000000004E-2</v>
      </c>
      <c r="H134" s="114">
        <v>-47.893037815200991</v>
      </c>
      <c r="I134" s="114">
        <v>4.7678587741753504E-3</v>
      </c>
      <c r="J134" s="159">
        <v>26</v>
      </c>
      <c r="K134" s="104">
        <v>5</v>
      </c>
      <c r="L134" s="114">
        <v>-80.769230769230774</v>
      </c>
      <c r="M134" s="159">
        <v>54</v>
      </c>
      <c r="N134" s="104">
        <v>19</v>
      </c>
      <c r="O134" s="114">
        <v>-64.81481481481481</v>
      </c>
      <c r="P134" s="114">
        <v>1.093210586881473</v>
      </c>
      <c r="Q134" s="161">
        <v>152711</v>
      </c>
      <c r="R134" s="107">
        <v>30056</v>
      </c>
      <c r="S134" s="114">
        <v>-80.318379160636752</v>
      </c>
      <c r="T134" s="159">
        <v>446256</v>
      </c>
      <c r="U134" s="107">
        <v>264433</v>
      </c>
      <c r="V134" s="114">
        <v>-40.74410204008462</v>
      </c>
      <c r="W134" s="114">
        <v>12.512243339386785</v>
      </c>
      <c r="X134" s="10">
        <v>17133.8558386</v>
      </c>
      <c r="Y134" s="96">
        <v>6563.9210106</v>
      </c>
      <c r="Z134" s="114">
        <v>-61.690345288113882</v>
      </c>
      <c r="AA134" s="10">
        <v>61479.395469746996</v>
      </c>
      <c r="AB134" s="96">
        <v>30300.687834100001</v>
      </c>
      <c r="AC134" s="114">
        <v>-50.714076476222878</v>
      </c>
      <c r="AD134" s="114">
        <v>57.056134666348022</v>
      </c>
    </row>
    <row r="135" spans="1:30" s="22" customFormat="1">
      <c r="A135" s="113"/>
      <c r="B135" s="94" t="s">
        <v>25</v>
      </c>
      <c r="C135" s="10">
        <v>21.250852380000001</v>
      </c>
      <c r="D135" s="96">
        <v>11.561815305999998</v>
      </c>
      <c r="E135" s="114">
        <v>-45.593639731452519</v>
      </c>
      <c r="F135" s="10">
        <v>61.852880507000002</v>
      </c>
      <c r="G135" s="96">
        <v>29.984667465000001</v>
      </c>
      <c r="H135" s="114">
        <v>-51.522601341732852</v>
      </c>
      <c r="I135" s="114">
        <v>0.66436793870483657</v>
      </c>
      <c r="J135" s="159">
        <v>0</v>
      </c>
      <c r="K135" s="104">
        <v>0</v>
      </c>
      <c r="L135" s="114" t="s">
        <v>121</v>
      </c>
      <c r="M135" s="159">
        <v>0</v>
      </c>
      <c r="N135" s="104">
        <v>0</v>
      </c>
      <c r="O135" s="114" t="s">
        <v>121</v>
      </c>
      <c r="P135" s="114">
        <v>0</v>
      </c>
      <c r="Q135" s="161">
        <v>1470</v>
      </c>
      <c r="R135" s="107">
        <v>14470</v>
      </c>
      <c r="S135" s="114">
        <v>884.35374149659867</v>
      </c>
      <c r="T135" s="159">
        <v>30073</v>
      </c>
      <c r="U135" s="107">
        <v>46581</v>
      </c>
      <c r="V135" s="114">
        <v>54.893093472550134</v>
      </c>
      <c r="W135" s="114">
        <v>9.1141168789370924E-2</v>
      </c>
      <c r="X135" s="10">
        <v>376.4910969</v>
      </c>
      <c r="Y135" s="96">
        <v>3070.9201297999994</v>
      </c>
      <c r="Z135" s="114">
        <v>715.66872499395868</v>
      </c>
      <c r="AA135" s="10">
        <v>5887.2027162999984</v>
      </c>
      <c r="AB135" s="96">
        <v>11791.423542600001</v>
      </c>
      <c r="AC135" s="114">
        <v>100.28906954321255</v>
      </c>
      <c r="AD135" s="114">
        <v>0.59109826340420035</v>
      </c>
    </row>
    <row r="136" spans="1:30" s="22" customFormat="1">
      <c r="A136" s="113"/>
      <c r="B136" s="115"/>
      <c r="C136" s="10"/>
      <c r="D136" s="105"/>
      <c r="E136" s="114"/>
      <c r="F136" s="10"/>
      <c r="G136" s="105"/>
      <c r="H136" s="114"/>
      <c r="I136" s="111"/>
      <c r="J136" s="159"/>
      <c r="K136" s="104"/>
      <c r="L136" s="114"/>
      <c r="M136" s="159"/>
      <c r="N136" s="104"/>
      <c r="O136" s="114"/>
      <c r="P136" s="114"/>
      <c r="Q136" s="161"/>
      <c r="R136" s="104"/>
      <c r="S136" s="114"/>
      <c r="T136" s="159"/>
      <c r="U136" s="104"/>
      <c r="V136" s="114"/>
      <c r="W136" s="114"/>
      <c r="X136" s="10"/>
      <c r="Y136" s="96"/>
      <c r="Z136" s="114"/>
      <c r="AA136" s="10"/>
      <c r="AB136" s="96"/>
      <c r="AC136" s="114"/>
      <c r="AD136" s="114"/>
    </row>
    <row r="137" spans="1:30" s="118" customFormat="1" ht="16.2">
      <c r="A137" s="110">
        <v>20</v>
      </c>
      <c r="B137" s="93" t="s">
        <v>57</v>
      </c>
      <c r="C137" s="154">
        <v>51.904814124000012</v>
      </c>
      <c r="D137" s="101">
        <v>87.075627151000006</v>
      </c>
      <c r="E137" s="111">
        <v>67.760213807870159</v>
      </c>
      <c r="F137" s="154">
        <v>193.65212735099996</v>
      </c>
      <c r="G137" s="101">
        <v>391.38322555800005</v>
      </c>
      <c r="H137" s="111">
        <v>102.10633929603409</v>
      </c>
      <c r="I137" s="111">
        <v>0.30658125541124392</v>
      </c>
      <c r="J137" s="157">
        <v>2807</v>
      </c>
      <c r="K137" s="102">
        <v>2817</v>
      </c>
      <c r="L137" s="111">
        <v>0.35625222657642563</v>
      </c>
      <c r="M137" s="157">
        <v>12716</v>
      </c>
      <c r="N137" s="101">
        <v>12242</v>
      </c>
      <c r="O137" s="111">
        <v>-3.727587291601131</v>
      </c>
      <c r="P137" s="111">
        <v>0.12815757624103843</v>
      </c>
      <c r="Q137" s="157">
        <v>149184</v>
      </c>
      <c r="R137" s="102">
        <v>364539</v>
      </c>
      <c r="S137" s="111">
        <v>144.35529279279277</v>
      </c>
      <c r="T137" s="157">
        <v>363945</v>
      </c>
      <c r="U137" s="102">
        <v>1735644</v>
      </c>
      <c r="V137" s="111">
        <v>376.89733338828671</v>
      </c>
      <c r="W137" s="111">
        <v>1.3594608569438307</v>
      </c>
      <c r="X137" s="154">
        <v>3089.2146730000004</v>
      </c>
      <c r="Y137" s="101">
        <v>7293.7526247999995</v>
      </c>
      <c r="Z137" s="111">
        <v>136.10378030856901</v>
      </c>
      <c r="AA137" s="154">
        <v>16049.527001200002</v>
      </c>
      <c r="AB137" s="101">
        <v>37278.255933699998</v>
      </c>
      <c r="AC137" s="111">
        <v>132.27012192267566</v>
      </c>
      <c r="AD137" s="111">
        <v>0.98460517727128849</v>
      </c>
    </row>
    <row r="138" spans="1:30" s="22" customFormat="1">
      <c r="A138" s="113"/>
      <c r="B138" s="94" t="s">
        <v>3</v>
      </c>
      <c r="C138" s="10">
        <v>0.67822000000000005</v>
      </c>
      <c r="D138" s="96">
        <v>8.1158099999999997E-2</v>
      </c>
      <c r="E138" s="114">
        <v>-88.033661643714439</v>
      </c>
      <c r="F138" s="10">
        <v>2.5788636</v>
      </c>
      <c r="G138" s="96">
        <v>0.64186499999999991</v>
      </c>
      <c r="H138" s="114">
        <v>-75.110548692842855</v>
      </c>
      <c r="I138" s="114">
        <v>3.973871966318568E-3</v>
      </c>
      <c r="J138" s="159">
        <v>11</v>
      </c>
      <c r="K138" s="104">
        <v>5</v>
      </c>
      <c r="L138" s="114">
        <v>-54.54545454545454</v>
      </c>
      <c r="M138" s="159">
        <v>41</v>
      </c>
      <c r="N138" s="104">
        <v>23</v>
      </c>
      <c r="O138" s="114">
        <v>-43.90243902439024</v>
      </c>
      <c r="P138" s="114">
        <v>5.1958613834545697E-3</v>
      </c>
      <c r="Q138" s="164">
        <v>0</v>
      </c>
      <c r="R138" s="104"/>
      <c r="S138" s="114" t="s">
        <v>121</v>
      </c>
      <c r="T138" s="159">
        <v>0</v>
      </c>
      <c r="U138" s="104"/>
      <c r="V138" s="114" t="s">
        <v>121</v>
      </c>
      <c r="W138" s="114" t="s">
        <v>121</v>
      </c>
      <c r="X138" s="10">
        <v>2.3107199999999999</v>
      </c>
      <c r="Y138" s="96">
        <v>9.5308099999999993E-2</v>
      </c>
      <c r="Z138" s="114">
        <v>-95.875393816645897</v>
      </c>
      <c r="AA138" s="10">
        <v>4.9221127000000005</v>
      </c>
      <c r="AB138" s="96">
        <v>0.95166879999999987</v>
      </c>
      <c r="AC138" s="114">
        <v>-80.665440675505053</v>
      </c>
      <c r="AD138" s="114">
        <v>7.888075758123848E-3</v>
      </c>
    </row>
    <row r="139" spans="1:30" s="22" customFormat="1">
      <c r="A139" s="113"/>
      <c r="B139" s="94" t="s">
        <v>4</v>
      </c>
      <c r="C139" s="10">
        <v>13.0950609</v>
      </c>
      <c r="D139" s="96">
        <v>12.917059799999999</v>
      </c>
      <c r="E139" s="114">
        <v>-1.3592995203252634</v>
      </c>
      <c r="F139" s="10">
        <v>56.505141199999997</v>
      </c>
      <c r="G139" s="96">
        <v>59.360281499999999</v>
      </c>
      <c r="H139" s="114">
        <v>5.0528858779314012</v>
      </c>
      <c r="I139" s="114">
        <v>0.17935489126885812</v>
      </c>
      <c r="J139" s="159">
        <v>2790</v>
      </c>
      <c r="K139" s="104">
        <v>2786</v>
      </c>
      <c r="L139" s="114">
        <v>-0.14336917562723928</v>
      </c>
      <c r="M139" s="159">
        <v>12627</v>
      </c>
      <c r="N139" s="104">
        <v>12077</v>
      </c>
      <c r="O139" s="114">
        <v>-4.3557456244555315</v>
      </c>
      <c r="P139" s="114">
        <v>0.13281135476049583</v>
      </c>
      <c r="Q139" s="164">
        <v>0</v>
      </c>
      <c r="R139" s="104"/>
      <c r="S139" s="114" t="s">
        <v>121</v>
      </c>
      <c r="T139" s="159">
        <v>0</v>
      </c>
      <c r="U139" s="104"/>
      <c r="V139" s="114" t="s">
        <v>121</v>
      </c>
      <c r="W139" s="114" t="s">
        <v>121</v>
      </c>
      <c r="X139" s="10">
        <v>111.5369556</v>
      </c>
      <c r="Y139" s="96">
        <v>120.6068981</v>
      </c>
      <c r="Z139" s="114">
        <v>8.1317823776068785</v>
      </c>
      <c r="AA139" s="10">
        <v>473.42771550000003</v>
      </c>
      <c r="AB139" s="96">
        <v>531.43025480000006</v>
      </c>
      <c r="AC139" s="114">
        <v>12.251614639574271</v>
      </c>
      <c r="AD139" s="114">
        <v>6.0594743783915286E-2</v>
      </c>
    </row>
    <row r="140" spans="1:30" s="22" customFormat="1">
      <c r="A140" s="113"/>
      <c r="B140" s="94" t="s">
        <v>5</v>
      </c>
      <c r="C140" s="10">
        <v>36.396631913000007</v>
      </c>
      <c r="D140" s="96">
        <v>70.282961861000004</v>
      </c>
      <c r="E140" s="114">
        <v>93.102927845080657</v>
      </c>
      <c r="F140" s="10">
        <v>117.39418228499997</v>
      </c>
      <c r="G140" s="96">
        <v>306.99919777700006</v>
      </c>
      <c r="H140" s="114">
        <v>161.51142399177209</v>
      </c>
      <c r="I140" s="114">
        <v>0.42493514101238578</v>
      </c>
      <c r="J140" s="159">
        <v>0</v>
      </c>
      <c r="K140" s="104">
        <v>5</v>
      </c>
      <c r="L140" s="114" t="s">
        <v>121</v>
      </c>
      <c r="M140" s="159">
        <v>17</v>
      </c>
      <c r="N140" s="104">
        <v>23</v>
      </c>
      <c r="O140" s="114">
        <v>35.294117647058833</v>
      </c>
      <c r="P140" s="114">
        <v>3.2348804500703237</v>
      </c>
      <c r="Q140" s="164">
        <v>143575</v>
      </c>
      <c r="R140" s="104">
        <v>352868</v>
      </c>
      <c r="S140" s="114">
        <v>145.77259272157411</v>
      </c>
      <c r="T140" s="159">
        <v>325009</v>
      </c>
      <c r="U140" s="104">
        <v>1669372</v>
      </c>
      <c r="V140" s="114">
        <v>413.63869923602118</v>
      </c>
      <c r="W140" s="114">
        <v>2.2422885083110193</v>
      </c>
      <c r="X140" s="10">
        <v>1986.8702833</v>
      </c>
      <c r="Y140" s="96">
        <v>3689.9460917000001</v>
      </c>
      <c r="Z140" s="114">
        <v>85.716507147681313</v>
      </c>
      <c r="AA140" s="10">
        <v>6277.2910496000004</v>
      </c>
      <c r="AB140" s="96">
        <v>16808.136312300001</v>
      </c>
      <c r="AC140" s="114">
        <v>167.76098446751234</v>
      </c>
      <c r="AD140" s="114">
        <v>1.9795612394533</v>
      </c>
    </row>
    <row r="141" spans="1:30" s="22" customFormat="1">
      <c r="A141" s="113"/>
      <c r="B141" s="94" t="s">
        <v>6</v>
      </c>
      <c r="C141" s="10">
        <v>0</v>
      </c>
      <c r="D141" s="96">
        <v>0</v>
      </c>
      <c r="E141" s="114" t="s">
        <v>121</v>
      </c>
      <c r="F141" s="10">
        <v>0</v>
      </c>
      <c r="G141" s="96">
        <v>0</v>
      </c>
      <c r="H141" s="114" t="s">
        <v>121</v>
      </c>
      <c r="I141" s="114">
        <v>0</v>
      </c>
      <c r="J141" s="159">
        <v>0</v>
      </c>
      <c r="K141" s="104">
        <v>0</v>
      </c>
      <c r="L141" s="114" t="s">
        <v>121</v>
      </c>
      <c r="M141" s="159">
        <v>0</v>
      </c>
      <c r="N141" s="104">
        <v>0</v>
      </c>
      <c r="O141" s="114" t="s">
        <v>121</v>
      </c>
      <c r="P141" s="114">
        <v>0</v>
      </c>
      <c r="Q141" s="163">
        <v>0</v>
      </c>
      <c r="R141" s="107">
        <v>0</v>
      </c>
      <c r="S141" s="114" t="s">
        <v>121</v>
      </c>
      <c r="T141" s="159">
        <v>0</v>
      </c>
      <c r="U141" s="107">
        <v>0</v>
      </c>
      <c r="V141" s="114" t="s">
        <v>121</v>
      </c>
      <c r="W141" s="114">
        <v>0</v>
      </c>
      <c r="X141" s="10">
        <v>0</v>
      </c>
      <c r="Y141" s="96">
        <v>0</v>
      </c>
      <c r="Z141" s="114" t="s">
        <v>121</v>
      </c>
      <c r="AA141" s="10">
        <v>0</v>
      </c>
      <c r="AB141" s="96">
        <v>0</v>
      </c>
      <c r="AC141" s="114" t="s">
        <v>121</v>
      </c>
      <c r="AD141" s="114">
        <v>0</v>
      </c>
    </row>
    <row r="142" spans="1:30" s="22" customFormat="1">
      <c r="A142" s="113"/>
      <c r="B142" s="115" t="s">
        <v>25</v>
      </c>
      <c r="C142" s="10">
        <v>1.7349013109999998</v>
      </c>
      <c r="D142" s="96">
        <v>3.7944473900000002</v>
      </c>
      <c r="E142" s="114">
        <v>118.71257840095093</v>
      </c>
      <c r="F142" s="10">
        <v>17.173940265999995</v>
      </c>
      <c r="G142" s="96">
        <v>24.381881280999988</v>
      </c>
      <c r="H142" s="114">
        <v>41.970222927058096</v>
      </c>
      <c r="I142" s="114">
        <v>0.54022744215229213</v>
      </c>
      <c r="J142" s="159">
        <v>6</v>
      </c>
      <c r="K142" s="104">
        <v>21</v>
      </c>
      <c r="L142" s="114">
        <v>250</v>
      </c>
      <c r="M142" s="159">
        <v>31</v>
      </c>
      <c r="N142" s="104">
        <v>119</v>
      </c>
      <c r="O142" s="114">
        <v>283.87096774193549</v>
      </c>
      <c r="P142" s="114">
        <v>0.85951607078367642</v>
      </c>
      <c r="Q142" s="161">
        <v>5609</v>
      </c>
      <c r="R142" s="107">
        <v>11671</v>
      </c>
      <c r="S142" s="114">
        <v>108.07630593688712</v>
      </c>
      <c r="T142" s="159">
        <v>38936</v>
      </c>
      <c r="U142" s="107">
        <v>66272</v>
      </c>
      <c r="V142" s="114">
        <v>70.20752003287447</v>
      </c>
      <c r="W142" s="114">
        <v>0.1296689108866102</v>
      </c>
      <c r="X142" s="10">
        <v>988.49671409999996</v>
      </c>
      <c r="Y142" s="96">
        <v>3483.1043268999997</v>
      </c>
      <c r="Z142" s="114">
        <v>252.36377392223037</v>
      </c>
      <c r="AA142" s="10">
        <v>9293.8861233999996</v>
      </c>
      <c r="AB142" s="96">
        <v>19937.737697799999</v>
      </c>
      <c r="AC142" s="114">
        <v>114.52530656256998</v>
      </c>
      <c r="AD142" s="114">
        <v>0.99946898580995402</v>
      </c>
    </row>
    <row r="143" spans="1:30" s="22" customFormat="1">
      <c r="A143" s="113"/>
      <c r="B143" s="115"/>
      <c r="C143" s="10"/>
      <c r="D143" s="105"/>
      <c r="E143" s="114"/>
      <c r="F143" s="10"/>
      <c r="G143" s="105"/>
      <c r="H143" s="114"/>
      <c r="I143" s="111"/>
      <c r="J143" s="159"/>
      <c r="K143" s="104"/>
      <c r="L143" s="114"/>
      <c r="M143" s="159"/>
      <c r="N143" s="104"/>
      <c r="O143" s="114"/>
      <c r="P143" s="114"/>
      <c r="Q143" s="161"/>
      <c r="R143" s="104"/>
      <c r="S143" s="114"/>
      <c r="T143" s="159"/>
      <c r="U143" s="104"/>
      <c r="V143" s="114"/>
      <c r="W143" s="114"/>
      <c r="X143" s="10"/>
      <c r="Y143" s="96"/>
      <c r="Z143" s="114"/>
      <c r="AA143" s="10"/>
      <c r="AB143" s="96"/>
      <c r="AC143" s="114"/>
      <c r="AD143" s="114"/>
    </row>
    <row r="144" spans="1:30" s="118" customFormat="1" ht="16.2">
      <c r="A144" s="110">
        <v>21</v>
      </c>
      <c r="B144" s="93" t="s">
        <v>40</v>
      </c>
      <c r="C144" s="154">
        <v>71.245374912000017</v>
      </c>
      <c r="D144" s="101">
        <v>79.845780854999987</v>
      </c>
      <c r="E144" s="111">
        <v>12.07152878853246</v>
      </c>
      <c r="F144" s="154">
        <v>396.97781523800012</v>
      </c>
      <c r="G144" s="101">
        <v>434.18169911699999</v>
      </c>
      <c r="H144" s="111">
        <v>9.3717790896438391</v>
      </c>
      <c r="I144" s="111">
        <v>0.34010647799761323</v>
      </c>
      <c r="J144" s="157">
        <v>11832</v>
      </c>
      <c r="K144" s="102">
        <v>14544</v>
      </c>
      <c r="L144" s="111">
        <v>22.920892494929014</v>
      </c>
      <c r="M144" s="157">
        <v>60822</v>
      </c>
      <c r="N144" s="101">
        <v>70492</v>
      </c>
      <c r="O144" s="111">
        <v>15.898852388938224</v>
      </c>
      <c r="P144" s="111">
        <v>0.73795816569051464</v>
      </c>
      <c r="Q144" s="157">
        <v>7859</v>
      </c>
      <c r="R144" s="102">
        <v>3380</v>
      </c>
      <c r="S144" s="111">
        <v>-56.991983712940588</v>
      </c>
      <c r="T144" s="157">
        <v>63716</v>
      </c>
      <c r="U144" s="102">
        <v>50109</v>
      </c>
      <c r="V144" s="111">
        <v>-21.355703433988328</v>
      </c>
      <c r="W144" s="111">
        <v>3.9248385083921825E-2</v>
      </c>
      <c r="X144" s="154">
        <v>1338.6880631000004</v>
      </c>
      <c r="Y144" s="101">
        <v>1214.7048702</v>
      </c>
      <c r="Z144" s="111">
        <v>-9.2615446658194998</v>
      </c>
      <c r="AA144" s="154">
        <v>6794.5845673459999</v>
      </c>
      <c r="AB144" s="101">
        <v>8172.1790590000001</v>
      </c>
      <c r="AC144" s="111">
        <v>20.274889185640021</v>
      </c>
      <c r="AD144" s="111">
        <v>0.21584619799247073</v>
      </c>
    </row>
    <row r="145" spans="1:30" s="22" customFormat="1" ht="14.25" customHeight="1">
      <c r="A145" s="113"/>
      <c r="B145" s="94" t="s">
        <v>3</v>
      </c>
      <c r="C145" s="10">
        <v>1.7443287999999992</v>
      </c>
      <c r="D145" s="96">
        <v>3.3813411000000007</v>
      </c>
      <c r="E145" s="114">
        <v>93.847690871124883</v>
      </c>
      <c r="F145" s="10">
        <v>12.948576137999998</v>
      </c>
      <c r="G145" s="96">
        <v>15.226460399999999</v>
      </c>
      <c r="H145" s="114">
        <v>17.591774089470171</v>
      </c>
      <c r="I145" s="114">
        <v>9.42690505477317E-2</v>
      </c>
      <c r="J145" s="159">
        <v>71</v>
      </c>
      <c r="K145" s="104">
        <v>75</v>
      </c>
      <c r="L145" s="114">
        <v>5.6338028169014009</v>
      </c>
      <c r="M145" s="159">
        <v>426</v>
      </c>
      <c r="N145" s="104">
        <v>396</v>
      </c>
      <c r="O145" s="114">
        <v>-7.0422535211267618</v>
      </c>
      <c r="P145" s="114">
        <v>8.945917860208738E-2</v>
      </c>
      <c r="Q145" s="161">
        <v>0</v>
      </c>
      <c r="R145" s="104"/>
      <c r="S145" s="114" t="s">
        <v>121</v>
      </c>
      <c r="T145" s="159">
        <v>0</v>
      </c>
      <c r="U145" s="104"/>
      <c r="V145" s="114" t="s">
        <v>121</v>
      </c>
      <c r="W145" s="114" t="s">
        <v>121</v>
      </c>
      <c r="X145" s="10">
        <v>1.6211972000000006</v>
      </c>
      <c r="Y145" s="96">
        <v>2.1326029999999996</v>
      </c>
      <c r="Z145" s="114">
        <v>31.544947153868684</v>
      </c>
      <c r="AA145" s="10">
        <v>9.5460170999999985</v>
      </c>
      <c r="AB145" s="96">
        <v>8.4878357999999974</v>
      </c>
      <c r="AC145" s="114">
        <v>-11.085055567310908</v>
      </c>
      <c r="AD145" s="114">
        <v>7.0352933513125285E-2</v>
      </c>
    </row>
    <row r="146" spans="1:30" s="22" customFormat="1">
      <c r="A146" s="113"/>
      <c r="B146" s="94" t="s">
        <v>4</v>
      </c>
      <c r="C146" s="10">
        <v>64.394255822000019</v>
      </c>
      <c r="D146" s="96">
        <v>71.944927030999992</v>
      </c>
      <c r="E146" s="114">
        <v>11.725690611087568</v>
      </c>
      <c r="F146" s="10">
        <v>347.08998344800005</v>
      </c>
      <c r="G146" s="96">
        <v>398.16212473399997</v>
      </c>
      <c r="H146" s="114">
        <v>14.714380627942081</v>
      </c>
      <c r="I146" s="114">
        <v>1.2030321080779256</v>
      </c>
      <c r="J146" s="159">
        <v>11754</v>
      </c>
      <c r="K146" s="104">
        <v>14465</v>
      </c>
      <c r="L146" s="114">
        <v>23.064488684703079</v>
      </c>
      <c r="M146" s="159">
        <v>60353</v>
      </c>
      <c r="N146" s="104">
        <v>70061</v>
      </c>
      <c r="O146" s="114">
        <v>16.085364439215954</v>
      </c>
      <c r="P146" s="114">
        <v>0.77046421510930685</v>
      </c>
      <c r="Q146" s="163">
        <v>0</v>
      </c>
      <c r="R146" s="104"/>
      <c r="S146" s="114" t="s">
        <v>121</v>
      </c>
      <c r="T146" s="159">
        <v>0</v>
      </c>
      <c r="U146" s="104"/>
      <c r="V146" s="114" t="s">
        <v>121</v>
      </c>
      <c r="W146" s="114" t="s">
        <v>121</v>
      </c>
      <c r="X146" s="10">
        <v>889.12156560000028</v>
      </c>
      <c r="Y146" s="96">
        <v>1005.8045037000001</v>
      </c>
      <c r="Z146" s="114">
        <v>13.123395339225553</v>
      </c>
      <c r="AA146" s="10">
        <v>4607.3391200000005</v>
      </c>
      <c r="AB146" s="96">
        <v>5469.3206681000001</v>
      </c>
      <c r="AC146" s="114">
        <v>18.708880020535567</v>
      </c>
      <c r="AD146" s="114">
        <v>0.62362291488337718</v>
      </c>
    </row>
    <row r="147" spans="1:30" s="22" customFormat="1">
      <c r="A147" s="113"/>
      <c r="B147" s="94" t="s">
        <v>5</v>
      </c>
      <c r="C147" s="10">
        <v>0</v>
      </c>
      <c r="D147" s="96">
        <v>0</v>
      </c>
      <c r="E147" s="114" t="s">
        <v>121</v>
      </c>
      <c r="F147" s="10">
        <v>0</v>
      </c>
      <c r="G147" s="96">
        <v>0</v>
      </c>
      <c r="H147" s="114" t="s">
        <v>121</v>
      </c>
      <c r="I147" s="114">
        <v>0</v>
      </c>
      <c r="J147" s="159">
        <v>0</v>
      </c>
      <c r="K147" s="104">
        <v>0</v>
      </c>
      <c r="L147" s="114" t="s">
        <v>121</v>
      </c>
      <c r="M147" s="159">
        <v>0</v>
      </c>
      <c r="N147" s="104">
        <v>0</v>
      </c>
      <c r="O147" s="114" t="s">
        <v>121</v>
      </c>
      <c r="P147" s="114">
        <v>0</v>
      </c>
      <c r="Q147" s="161">
        <v>0</v>
      </c>
      <c r="R147" s="104">
        <v>0</v>
      </c>
      <c r="S147" s="114" t="s">
        <v>121</v>
      </c>
      <c r="T147" s="159">
        <v>0</v>
      </c>
      <c r="U147" s="104">
        <v>0</v>
      </c>
      <c r="V147" s="114" t="s">
        <v>121</v>
      </c>
      <c r="W147" s="114">
        <v>0</v>
      </c>
      <c r="X147" s="10">
        <v>0</v>
      </c>
      <c r="Y147" s="96">
        <v>0</v>
      </c>
      <c r="Z147" s="114" t="s">
        <v>121</v>
      </c>
      <c r="AA147" s="10">
        <v>0</v>
      </c>
      <c r="AB147" s="96">
        <v>0</v>
      </c>
      <c r="AC147" s="114" t="s">
        <v>121</v>
      </c>
      <c r="AD147" s="114">
        <v>0</v>
      </c>
    </row>
    <row r="148" spans="1:30" s="22" customFormat="1">
      <c r="A148" s="113"/>
      <c r="B148" s="94" t="s">
        <v>6</v>
      </c>
      <c r="C148" s="10">
        <v>4.0223850849999998</v>
      </c>
      <c r="D148" s="96">
        <v>3.9300819359999997</v>
      </c>
      <c r="E148" s="114">
        <v>-2.2947367556679366</v>
      </c>
      <c r="F148" s="10">
        <v>33.804100444000007</v>
      </c>
      <c r="G148" s="96">
        <v>16.622428878000004</v>
      </c>
      <c r="H148" s="114">
        <v>-50.82718173336167</v>
      </c>
      <c r="I148" s="114">
        <v>1.0059286116250927</v>
      </c>
      <c r="J148" s="159">
        <v>3</v>
      </c>
      <c r="K148" s="104">
        <v>2</v>
      </c>
      <c r="L148" s="114">
        <v>-33.333333333333336</v>
      </c>
      <c r="M148" s="159">
        <v>21</v>
      </c>
      <c r="N148" s="104">
        <v>15</v>
      </c>
      <c r="O148" s="114">
        <v>-28.571428571428569</v>
      </c>
      <c r="P148" s="114">
        <v>0.86306098964326805</v>
      </c>
      <c r="Q148" s="161">
        <v>1063</v>
      </c>
      <c r="R148" s="107">
        <v>552</v>
      </c>
      <c r="S148" s="114">
        <v>-48.071495766698021</v>
      </c>
      <c r="T148" s="159">
        <v>16105</v>
      </c>
      <c r="U148" s="107">
        <v>8699</v>
      </c>
      <c r="V148" s="114">
        <v>-45.985718720894134</v>
      </c>
      <c r="W148" s="114">
        <v>0.41161278966439768</v>
      </c>
      <c r="X148" s="10">
        <v>0.53100000000000003</v>
      </c>
      <c r="Y148" s="96">
        <v>0.27050000000000002</v>
      </c>
      <c r="Z148" s="114">
        <v>-49.058380414312616</v>
      </c>
      <c r="AA148" s="10">
        <v>8.4534855000000011</v>
      </c>
      <c r="AB148" s="96">
        <v>4.1007014000000002</v>
      </c>
      <c r="AC148" s="114">
        <v>-51.490998594603376</v>
      </c>
      <c r="AD148" s="114">
        <v>7.7216125450978992E-3</v>
      </c>
    </row>
    <row r="149" spans="1:30" s="22" customFormat="1">
      <c r="A149" s="113"/>
      <c r="B149" s="94" t="s">
        <v>25</v>
      </c>
      <c r="C149" s="10">
        <v>1.0844052049999997</v>
      </c>
      <c r="D149" s="96">
        <v>0.58943078800000004</v>
      </c>
      <c r="E149" s="114">
        <v>-45.644784322111384</v>
      </c>
      <c r="F149" s="10">
        <v>3.135155208</v>
      </c>
      <c r="G149" s="96">
        <v>4.1706851050000004</v>
      </c>
      <c r="H149" s="114">
        <v>33.029621447691994</v>
      </c>
      <c r="I149" s="114">
        <v>9.2409544625770793E-2</v>
      </c>
      <c r="J149" s="159">
        <v>4</v>
      </c>
      <c r="K149" s="104">
        <v>2</v>
      </c>
      <c r="L149" s="114">
        <v>-50</v>
      </c>
      <c r="M149" s="159">
        <v>22</v>
      </c>
      <c r="N149" s="104">
        <v>20</v>
      </c>
      <c r="O149" s="114">
        <v>-9.0909090909090935</v>
      </c>
      <c r="P149" s="114">
        <v>0.14445648248465151</v>
      </c>
      <c r="Q149" s="159">
        <v>6796</v>
      </c>
      <c r="R149" s="107">
        <v>2828</v>
      </c>
      <c r="S149" s="114">
        <v>-58.38728663919953</v>
      </c>
      <c r="T149" s="159">
        <v>47611</v>
      </c>
      <c r="U149" s="107">
        <v>41410</v>
      </c>
      <c r="V149" s="114">
        <v>-13.024301106887059</v>
      </c>
      <c r="W149" s="114">
        <v>8.1023503135781758E-2</v>
      </c>
      <c r="X149" s="10">
        <v>447.41430030000004</v>
      </c>
      <c r="Y149" s="96">
        <v>206.4972635</v>
      </c>
      <c r="Z149" s="114">
        <v>-53.846521364753073</v>
      </c>
      <c r="AA149" s="10">
        <v>2169.2459447460001</v>
      </c>
      <c r="AB149" s="96">
        <v>2690.2698537000001</v>
      </c>
      <c r="AC149" s="114">
        <v>24.018664652384892</v>
      </c>
      <c r="AD149" s="114">
        <v>0.13486190474505683</v>
      </c>
    </row>
    <row r="150" spans="1:30" s="22" customFormat="1">
      <c r="A150" s="113"/>
      <c r="B150" s="94"/>
      <c r="C150" s="10"/>
      <c r="D150" s="105"/>
      <c r="E150" s="114"/>
      <c r="F150" s="10"/>
      <c r="G150" s="105"/>
      <c r="H150" s="114"/>
      <c r="I150" s="111"/>
      <c r="J150" s="159"/>
      <c r="K150" s="104"/>
      <c r="L150" s="114"/>
      <c r="M150" s="159"/>
      <c r="N150" s="104"/>
      <c r="O150" s="114"/>
      <c r="P150" s="114"/>
      <c r="Q150" s="159"/>
      <c r="R150" s="104"/>
      <c r="S150" s="114"/>
      <c r="T150" s="159"/>
      <c r="U150" s="104"/>
      <c r="V150" s="114"/>
      <c r="W150" s="114"/>
      <c r="X150" s="10"/>
      <c r="Y150" s="96"/>
      <c r="Z150" s="114"/>
      <c r="AA150" s="10"/>
      <c r="AB150" s="96"/>
      <c r="AC150" s="114"/>
      <c r="AD150" s="114"/>
    </row>
    <row r="151" spans="1:30" s="118" customFormat="1" ht="16.2">
      <c r="A151" s="125">
        <v>22</v>
      </c>
      <c r="B151" s="93" t="s">
        <v>7</v>
      </c>
      <c r="C151" s="154">
        <v>2700.8037379490024</v>
      </c>
      <c r="D151" s="101">
        <v>3124.608100486998</v>
      </c>
      <c r="E151" s="111">
        <v>15.691786729376854</v>
      </c>
      <c r="F151" s="154">
        <v>10615.767428632005</v>
      </c>
      <c r="G151" s="101">
        <v>13397.709073958997</v>
      </c>
      <c r="H151" s="111">
        <v>26.205751623983019</v>
      </c>
      <c r="I151" s="111">
        <v>10.494794358324549</v>
      </c>
      <c r="J151" s="157">
        <v>168147</v>
      </c>
      <c r="K151" s="102">
        <v>196869</v>
      </c>
      <c r="L151" s="111">
        <v>17.081482274438443</v>
      </c>
      <c r="M151" s="157">
        <v>744159</v>
      </c>
      <c r="N151" s="101">
        <v>796760</v>
      </c>
      <c r="O151" s="111">
        <v>7.0685162713882477</v>
      </c>
      <c r="P151" s="111">
        <v>8.3410251957041144</v>
      </c>
      <c r="Q151" s="157">
        <v>1862166</v>
      </c>
      <c r="R151" s="102"/>
      <c r="S151" s="111">
        <v>-100</v>
      </c>
      <c r="T151" s="157">
        <v>4287859</v>
      </c>
      <c r="U151" s="102">
        <v>9099058</v>
      </c>
      <c r="V151" s="111">
        <v>112.20515879836532</v>
      </c>
      <c r="W151" s="111">
        <v>7.1269299384330074</v>
      </c>
      <c r="X151" s="154">
        <v>57205.485944</v>
      </c>
      <c r="Y151" s="101">
        <v>28.331187459471252</v>
      </c>
      <c r="Z151" s="111">
        <v>-99.950474701871755</v>
      </c>
      <c r="AA151" s="154">
        <v>185899.84992600002</v>
      </c>
      <c r="AB151" s="101">
        <v>274495.38368000003</v>
      </c>
      <c r="AC151" s="111">
        <v>47.65766824947233</v>
      </c>
      <c r="AD151" s="111">
        <v>7.2500595625792084</v>
      </c>
    </row>
    <row r="152" spans="1:30" s="22" customFormat="1">
      <c r="A152" s="126"/>
      <c r="B152" s="95" t="s">
        <v>3</v>
      </c>
      <c r="C152" s="10">
        <v>547.70557649799923</v>
      </c>
      <c r="D152" s="96">
        <v>619.26432118800005</v>
      </c>
      <c r="E152" s="114">
        <v>13.065184610232317</v>
      </c>
      <c r="F152" s="10">
        <v>1989.0963775619994</v>
      </c>
      <c r="G152" s="96">
        <v>2811.2957311410005</v>
      </c>
      <c r="H152" s="114">
        <v>41.335320040487765</v>
      </c>
      <c r="I152" s="114">
        <v>17.405107452520831</v>
      </c>
      <c r="J152" s="159">
        <v>7180</v>
      </c>
      <c r="K152" s="104">
        <v>7633</v>
      </c>
      <c r="L152" s="114">
        <v>6.3091922005571011</v>
      </c>
      <c r="M152" s="159">
        <v>29681</v>
      </c>
      <c r="N152" s="104">
        <v>34987</v>
      </c>
      <c r="O152" s="114">
        <v>17.876756173983367</v>
      </c>
      <c r="P152" s="114">
        <v>7.9038087923010885</v>
      </c>
      <c r="Q152" s="159">
        <v>0</v>
      </c>
      <c r="R152" s="104"/>
      <c r="S152" s="114" t="s">
        <v>121</v>
      </c>
      <c r="T152" s="159">
        <v>0</v>
      </c>
      <c r="U152" s="104"/>
      <c r="V152" s="114" t="s">
        <v>121</v>
      </c>
      <c r="W152" s="114" t="s">
        <v>121</v>
      </c>
      <c r="X152" s="10">
        <v>283.37703799999997</v>
      </c>
      <c r="Y152" s="96">
        <v>299.596025</v>
      </c>
      <c r="Z152" s="114">
        <v>5.7234654982878386</v>
      </c>
      <c r="AA152" s="10">
        <v>1230.6703750000001</v>
      </c>
      <c r="AB152" s="96">
        <v>1232.5199249999998</v>
      </c>
      <c r="AC152" s="114">
        <v>0.15028800867979974</v>
      </c>
      <c r="AD152" s="114">
        <v>10.215960155252672</v>
      </c>
    </row>
    <row r="153" spans="1:30" s="22" customFormat="1">
      <c r="A153" s="126"/>
      <c r="B153" s="95" t="s">
        <v>4</v>
      </c>
      <c r="C153" s="10">
        <v>1088.1133101220032</v>
      </c>
      <c r="D153" s="96">
        <v>1470.3901127240001</v>
      </c>
      <c r="E153" s="114">
        <v>35.132076691455481</v>
      </c>
      <c r="F153" s="10">
        <v>4564.0500328400058</v>
      </c>
      <c r="G153" s="96">
        <v>5284.1012467869969</v>
      </c>
      <c r="H153" s="114">
        <v>15.776584585312591</v>
      </c>
      <c r="I153" s="114">
        <v>15.965716142554337</v>
      </c>
      <c r="J153" s="159">
        <v>160921</v>
      </c>
      <c r="K153" s="104">
        <v>189188</v>
      </c>
      <c r="L153" s="114">
        <v>17.565762082015389</v>
      </c>
      <c r="M153" s="159">
        <v>714295</v>
      </c>
      <c r="N153" s="104">
        <v>761560</v>
      </c>
      <c r="O153" s="114">
        <v>6.6170139788182647</v>
      </c>
      <c r="P153" s="114">
        <v>8.3749122572992629</v>
      </c>
      <c r="Q153" s="161">
        <v>0</v>
      </c>
      <c r="R153" s="104"/>
      <c r="S153" s="114" t="s">
        <v>121</v>
      </c>
      <c r="T153" s="159">
        <v>0</v>
      </c>
      <c r="U153" s="104"/>
      <c r="V153" s="114" t="s">
        <v>121</v>
      </c>
      <c r="W153" s="114" t="s">
        <v>121</v>
      </c>
      <c r="X153" s="10">
        <v>12593.339623</v>
      </c>
      <c r="Y153" s="96">
        <v>16161.182279000001</v>
      </c>
      <c r="Z153" s="114">
        <v>28.331187459471252</v>
      </c>
      <c r="AA153" s="10">
        <v>56335.663474999994</v>
      </c>
      <c r="AB153" s="96">
        <v>63386.767177000002</v>
      </c>
      <c r="AC153" s="114">
        <v>12.516234418946826</v>
      </c>
      <c r="AD153" s="114">
        <v>7.2274863572201085</v>
      </c>
    </row>
    <row r="154" spans="1:30" s="22" customFormat="1">
      <c r="A154" s="126"/>
      <c r="B154" s="95" t="s">
        <v>5</v>
      </c>
      <c r="C154" s="10">
        <v>981.13361472500003</v>
      </c>
      <c r="D154" s="96">
        <v>904.75217331399801</v>
      </c>
      <c r="E154" s="114">
        <v>-7.7850193148678137</v>
      </c>
      <c r="F154" s="10">
        <v>3864.1607968349995</v>
      </c>
      <c r="G154" s="96">
        <v>4984.260576192999</v>
      </c>
      <c r="H154" s="114">
        <v>28.986883265195253</v>
      </c>
      <c r="I154" s="114">
        <v>6.8990000173405148</v>
      </c>
      <c r="J154" s="159">
        <v>8</v>
      </c>
      <c r="K154" s="104">
        <v>25</v>
      </c>
      <c r="L154" s="114">
        <v>212.5</v>
      </c>
      <c r="M154" s="159">
        <v>46</v>
      </c>
      <c r="N154" s="104">
        <v>91</v>
      </c>
      <c r="O154" s="114">
        <v>97.826086956521735</v>
      </c>
      <c r="P154" s="114">
        <v>12.79887482419128</v>
      </c>
      <c r="Q154" s="161">
        <v>34183</v>
      </c>
      <c r="R154" s="104">
        <v>61719</v>
      </c>
      <c r="S154" s="114">
        <v>80.554661673931477</v>
      </c>
      <c r="T154" s="159">
        <v>204531</v>
      </c>
      <c r="U154" s="104">
        <v>271393</v>
      </c>
      <c r="V154" s="114">
        <v>32.690399010418972</v>
      </c>
      <c r="W154" s="114">
        <v>0.36453313290030764</v>
      </c>
      <c r="X154" s="10">
        <v>5964.9490830000013</v>
      </c>
      <c r="Y154" s="96">
        <v>6766.7045400000006</v>
      </c>
      <c r="Z154" s="114">
        <v>13.441111497246272</v>
      </c>
      <c r="AA154" s="10">
        <v>27145.558076000005</v>
      </c>
      <c r="AB154" s="96">
        <v>29945.649978000001</v>
      </c>
      <c r="AC154" s="114">
        <v>10.315101624216073</v>
      </c>
      <c r="AD154" s="114">
        <v>3.5268186124421472</v>
      </c>
    </row>
    <row r="155" spans="1:30" s="22" customFormat="1">
      <c r="A155" s="126"/>
      <c r="B155" s="95" t="s">
        <v>6</v>
      </c>
      <c r="C155" s="10">
        <v>5.2034793779999964</v>
      </c>
      <c r="D155" s="96">
        <v>0.71426472000000107</v>
      </c>
      <c r="E155" s="114">
        <v>-86.273324671567451</v>
      </c>
      <c r="F155" s="10">
        <v>14.375964169</v>
      </c>
      <c r="G155" s="96">
        <v>8.7825458919999999</v>
      </c>
      <c r="H155" s="114">
        <v>-38.908126169801669</v>
      </c>
      <c r="I155" s="114">
        <v>0.53148756180668311</v>
      </c>
      <c r="J155" s="159">
        <v>0</v>
      </c>
      <c r="K155" s="104">
        <v>0</v>
      </c>
      <c r="L155" s="114" t="s">
        <v>121</v>
      </c>
      <c r="M155" s="159">
        <v>0</v>
      </c>
      <c r="N155" s="104">
        <v>0</v>
      </c>
      <c r="O155" s="114" t="s">
        <v>121</v>
      </c>
      <c r="P155" s="114">
        <v>0</v>
      </c>
      <c r="Q155" s="161">
        <v>9641</v>
      </c>
      <c r="R155" s="107">
        <v>722</v>
      </c>
      <c r="S155" s="114">
        <v>-92.511150295612481</v>
      </c>
      <c r="T155" s="159">
        <v>24969</v>
      </c>
      <c r="U155" s="107">
        <v>14439</v>
      </c>
      <c r="V155" s="114">
        <v>-42.17229364411871</v>
      </c>
      <c r="W155" s="114">
        <v>0.68321382572298395</v>
      </c>
      <c r="X155" s="10">
        <v>1.4912999999999998</v>
      </c>
      <c r="Y155" s="96">
        <v>0.23730000000000001</v>
      </c>
      <c r="Z155" s="114">
        <v>-84.087708710521028</v>
      </c>
      <c r="AA155" s="10">
        <v>4.4846000000000004</v>
      </c>
      <c r="AB155" s="96">
        <v>2.7824</v>
      </c>
      <c r="AC155" s="114">
        <v>-37.956562458190255</v>
      </c>
      <c r="AD155" s="114">
        <v>5.2392536421892108E-3</v>
      </c>
    </row>
    <row r="156" spans="1:30" s="22" customFormat="1">
      <c r="A156" s="126"/>
      <c r="B156" s="94" t="s">
        <v>25</v>
      </c>
      <c r="C156" s="10">
        <v>78.647757225999996</v>
      </c>
      <c r="D156" s="96">
        <v>129.48722854100001</v>
      </c>
      <c r="E156" s="114">
        <v>64.641984855218595</v>
      </c>
      <c r="F156" s="10">
        <v>184.08425722599998</v>
      </c>
      <c r="G156" s="96">
        <v>309.26897394600002</v>
      </c>
      <c r="H156" s="114">
        <v>68.004031744176217</v>
      </c>
      <c r="I156" s="114">
        <v>6.8524485377634932</v>
      </c>
      <c r="J156" s="159">
        <v>38</v>
      </c>
      <c r="K156" s="104">
        <v>23</v>
      </c>
      <c r="L156" s="114">
        <v>-39.473684210526315</v>
      </c>
      <c r="M156" s="159">
        <v>137</v>
      </c>
      <c r="N156" s="104">
        <v>122</v>
      </c>
      <c r="O156" s="114">
        <v>-10.948905109489049</v>
      </c>
      <c r="P156" s="114">
        <v>0.88118454315637418</v>
      </c>
      <c r="Q156" s="161">
        <v>1818342</v>
      </c>
      <c r="R156" s="107">
        <v>3453528</v>
      </c>
      <c r="S156" s="114">
        <v>89.927307404217686</v>
      </c>
      <c r="T156" s="159">
        <v>4058359</v>
      </c>
      <c r="U156" s="107">
        <v>8813226</v>
      </c>
      <c r="V156" s="114">
        <v>117.1623062424985</v>
      </c>
      <c r="W156" s="114">
        <v>17.244106361925944</v>
      </c>
      <c r="X156" s="10">
        <v>38362.328899999993</v>
      </c>
      <c r="Y156" s="96">
        <v>58288.109900000003</v>
      </c>
      <c r="Z156" s="114">
        <v>51.94100976492075</v>
      </c>
      <c r="AA156" s="10">
        <v>101183.4734</v>
      </c>
      <c r="AB156" s="96">
        <v>179927.66420000003</v>
      </c>
      <c r="AC156" s="114">
        <v>77.823174233906101</v>
      </c>
      <c r="AD156" s="114">
        <v>9.0196853215182635</v>
      </c>
    </row>
    <row r="157" spans="1:30" s="22" customFormat="1">
      <c r="A157" s="126"/>
      <c r="B157" s="94"/>
      <c r="C157" s="10"/>
      <c r="D157" s="105"/>
      <c r="E157" s="114"/>
      <c r="F157" s="10"/>
      <c r="G157" s="105"/>
      <c r="H157" s="114"/>
      <c r="I157" s="111"/>
      <c r="J157" s="159"/>
      <c r="K157" s="104"/>
      <c r="L157" s="114"/>
      <c r="M157" s="159"/>
      <c r="N157" s="104"/>
      <c r="O157" s="114"/>
      <c r="P157" s="114"/>
      <c r="Q157" s="161"/>
      <c r="R157" s="104"/>
      <c r="S157" s="114"/>
      <c r="T157" s="159"/>
      <c r="U157" s="104"/>
      <c r="V157" s="114"/>
      <c r="W157" s="114"/>
      <c r="X157" s="10"/>
      <c r="Y157" s="96"/>
      <c r="Z157" s="114"/>
      <c r="AA157" s="10"/>
      <c r="AB157" s="96"/>
      <c r="AC157" s="114"/>
      <c r="AD157" s="114"/>
    </row>
    <row r="158" spans="1:30" s="118" customFormat="1" ht="16.2">
      <c r="A158" s="125">
        <v>23</v>
      </c>
      <c r="B158" s="93" t="s">
        <v>13</v>
      </c>
      <c r="C158" s="154">
        <v>75.801829075019597</v>
      </c>
      <c r="D158" s="101">
        <v>125.15233579411566</v>
      </c>
      <c r="E158" s="111">
        <v>65.104638398969001</v>
      </c>
      <c r="F158" s="154">
        <v>360.00348647599998</v>
      </c>
      <c r="G158" s="101">
        <v>745.27772671643004</v>
      </c>
      <c r="H158" s="111">
        <v>107.01958584118181</v>
      </c>
      <c r="I158" s="111">
        <v>0.58379656093079246</v>
      </c>
      <c r="J158" s="157">
        <v>22875</v>
      </c>
      <c r="K158" s="102">
        <v>28400</v>
      </c>
      <c r="L158" s="111">
        <v>24.15300546448087</v>
      </c>
      <c r="M158" s="157">
        <v>102361</v>
      </c>
      <c r="N158" s="101">
        <v>109826</v>
      </c>
      <c r="O158" s="111">
        <v>7.2928166000722827</v>
      </c>
      <c r="P158" s="111">
        <v>1.149733210933531</v>
      </c>
      <c r="Q158" s="157">
        <v>314743</v>
      </c>
      <c r="R158" s="102">
        <v>592562</v>
      </c>
      <c r="S158" s="111">
        <v>88.268523843262599</v>
      </c>
      <c r="T158" s="157">
        <v>1773983</v>
      </c>
      <c r="U158" s="102">
        <v>5862414</v>
      </c>
      <c r="V158" s="111">
        <v>230.46618823291993</v>
      </c>
      <c r="W158" s="111">
        <v>4.5917955296129334</v>
      </c>
      <c r="X158" s="154">
        <v>4674.577506800003</v>
      </c>
      <c r="Y158" s="101">
        <v>7511.9600428999993</v>
      </c>
      <c r="Z158" s="111">
        <v>60.69816003633526</v>
      </c>
      <c r="AA158" s="154">
        <v>22115.420683999997</v>
      </c>
      <c r="AB158" s="101">
        <v>42153.050768000001</v>
      </c>
      <c r="AC158" s="111">
        <v>90.604788262050889</v>
      </c>
      <c r="AD158" s="111">
        <v>1.1133598121588097</v>
      </c>
    </row>
    <row r="159" spans="1:30" s="22" customFormat="1">
      <c r="A159" s="126"/>
      <c r="B159" s="95" t="s">
        <v>3</v>
      </c>
      <c r="C159" s="10">
        <v>2.6838846999999846</v>
      </c>
      <c r="D159" s="96">
        <v>4.6706439000000062</v>
      </c>
      <c r="E159" s="114">
        <v>74.025504895945531</v>
      </c>
      <c r="F159" s="10">
        <v>16.492136724999988</v>
      </c>
      <c r="G159" s="96">
        <v>18.965571699999998</v>
      </c>
      <c r="H159" s="114">
        <v>14.997662317767446</v>
      </c>
      <c r="I159" s="114">
        <v>0.11741838814055103</v>
      </c>
      <c r="J159" s="159">
        <v>825</v>
      </c>
      <c r="K159" s="104">
        <v>1431</v>
      </c>
      <c r="L159" s="114">
        <v>73.454545454545467</v>
      </c>
      <c r="M159" s="159">
        <v>3732</v>
      </c>
      <c r="N159" s="104">
        <v>5283</v>
      </c>
      <c r="O159" s="114">
        <v>41.559485530546624</v>
      </c>
      <c r="P159" s="114">
        <v>1.1934667690778475</v>
      </c>
      <c r="Q159" s="161">
        <v>0</v>
      </c>
      <c r="R159" s="104"/>
      <c r="S159" s="114" t="s">
        <v>121</v>
      </c>
      <c r="T159" s="159">
        <v>0</v>
      </c>
      <c r="U159" s="104"/>
      <c r="V159" s="114" t="s">
        <v>121</v>
      </c>
      <c r="W159" s="114" t="s">
        <v>121</v>
      </c>
      <c r="X159" s="10">
        <v>23.413550000000001</v>
      </c>
      <c r="Y159" s="96">
        <v>40.829875000000001</v>
      </c>
      <c r="Z159" s="114">
        <v>74.38566556545247</v>
      </c>
      <c r="AA159" s="10">
        <v>104.7499</v>
      </c>
      <c r="AB159" s="96">
        <v>148.62629100000001</v>
      </c>
      <c r="AC159" s="114">
        <v>41.886809438481578</v>
      </c>
      <c r="AD159" s="114">
        <v>1.231915392263528</v>
      </c>
    </row>
    <row r="160" spans="1:30" s="22" customFormat="1">
      <c r="A160" s="126"/>
      <c r="B160" s="95" t="s">
        <v>4</v>
      </c>
      <c r="C160" s="10">
        <v>42.692474816019612</v>
      </c>
      <c r="D160" s="96">
        <v>62.577538541115658</v>
      </c>
      <c r="E160" s="114">
        <v>46.577444410963324</v>
      </c>
      <c r="F160" s="10">
        <v>188.71091564999998</v>
      </c>
      <c r="G160" s="96">
        <v>247.8091158884302</v>
      </c>
      <c r="H160" s="114">
        <v>31.316789511020659</v>
      </c>
      <c r="I160" s="114">
        <v>0.74874606239192554</v>
      </c>
      <c r="J160" s="159">
        <v>22048</v>
      </c>
      <c r="K160" s="104">
        <v>26967</v>
      </c>
      <c r="L160" s="114">
        <v>22.310413642960803</v>
      </c>
      <c r="M160" s="159">
        <v>98613</v>
      </c>
      <c r="N160" s="104">
        <v>104509</v>
      </c>
      <c r="O160" s="114">
        <v>5.9789277275815511</v>
      </c>
      <c r="P160" s="114">
        <v>1.1492905419114563</v>
      </c>
      <c r="Q160" s="161">
        <v>0</v>
      </c>
      <c r="R160" s="104"/>
      <c r="S160" s="114" t="s">
        <v>121</v>
      </c>
      <c r="T160" s="159">
        <v>0</v>
      </c>
      <c r="U160" s="104"/>
      <c r="V160" s="114" t="s">
        <v>121</v>
      </c>
      <c r="W160" s="114" t="s">
        <v>121</v>
      </c>
      <c r="X160" s="10">
        <v>989.7710639000029</v>
      </c>
      <c r="Y160" s="96">
        <v>1107.6013403999987</v>
      </c>
      <c r="Z160" s="114">
        <v>11.904801099731909</v>
      </c>
      <c r="AA160" s="10">
        <v>4790.317</v>
      </c>
      <c r="AB160" s="96">
        <v>4351.9241091000004</v>
      </c>
      <c r="AC160" s="114">
        <v>-9.1516467678443796</v>
      </c>
      <c r="AD160" s="114">
        <v>0.49621511755517439</v>
      </c>
    </row>
    <row r="161" spans="1:30" s="22" customFormat="1" ht="14.25" customHeight="1">
      <c r="A161" s="126"/>
      <c r="B161" s="95" t="s">
        <v>5</v>
      </c>
      <c r="C161" s="10">
        <v>28.500294667999995</v>
      </c>
      <c r="D161" s="96">
        <v>46.046701609999985</v>
      </c>
      <c r="E161" s="114">
        <v>61.56570360551752</v>
      </c>
      <c r="F161" s="10">
        <v>126.669472829</v>
      </c>
      <c r="G161" s="96">
        <v>203.82189956300002</v>
      </c>
      <c r="H161" s="114">
        <v>60.908461218713271</v>
      </c>
      <c r="I161" s="114">
        <v>0.28212154383259608</v>
      </c>
      <c r="J161" s="159">
        <v>1</v>
      </c>
      <c r="K161" s="104">
        <v>0</v>
      </c>
      <c r="L161" s="114">
        <v>-100</v>
      </c>
      <c r="M161" s="159">
        <v>2</v>
      </c>
      <c r="N161" s="104">
        <v>8</v>
      </c>
      <c r="O161" s="114">
        <v>300</v>
      </c>
      <c r="P161" s="114">
        <v>1.1251758087201125</v>
      </c>
      <c r="Q161" s="159">
        <v>264731</v>
      </c>
      <c r="R161" s="104">
        <v>348643</v>
      </c>
      <c r="S161" s="114">
        <v>31.697081188073927</v>
      </c>
      <c r="T161" s="159">
        <v>1247650</v>
      </c>
      <c r="U161" s="104">
        <v>1749404</v>
      </c>
      <c r="V161" s="114">
        <v>40.215925940768635</v>
      </c>
      <c r="W161" s="114">
        <v>2.3497869172319472</v>
      </c>
      <c r="X161" s="10">
        <v>2680.7302132999994</v>
      </c>
      <c r="Y161" s="96">
        <v>4119.8424026000002</v>
      </c>
      <c r="Z161" s="114">
        <v>53.683588977364607</v>
      </c>
      <c r="AA161" s="10">
        <v>11991.854858999999</v>
      </c>
      <c r="AB161" s="96">
        <v>18928.7116451</v>
      </c>
      <c r="AC161" s="114">
        <v>57.84640381044828</v>
      </c>
      <c r="AD161" s="114">
        <v>2.2293098526341528</v>
      </c>
    </row>
    <row r="162" spans="1:30">
      <c r="A162" s="126"/>
      <c r="B162" s="95" t="s">
        <v>6</v>
      </c>
      <c r="C162" s="10">
        <v>0</v>
      </c>
      <c r="D162" s="96">
        <v>0</v>
      </c>
      <c r="E162" s="114" t="s">
        <v>121</v>
      </c>
      <c r="F162" s="10">
        <v>0</v>
      </c>
      <c r="G162" s="96">
        <v>0</v>
      </c>
      <c r="H162" s="114" t="s">
        <v>121</v>
      </c>
      <c r="I162" s="114">
        <v>0</v>
      </c>
      <c r="J162" s="159">
        <v>0</v>
      </c>
      <c r="K162" s="104">
        <v>0</v>
      </c>
      <c r="L162" s="114" t="s">
        <v>121</v>
      </c>
      <c r="M162" s="159">
        <v>0</v>
      </c>
      <c r="N162" s="104">
        <v>0</v>
      </c>
      <c r="O162" s="114" t="s">
        <v>121</v>
      </c>
      <c r="P162" s="114">
        <v>0</v>
      </c>
      <c r="Q162" s="161">
        <v>0</v>
      </c>
      <c r="R162" s="107">
        <v>0</v>
      </c>
      <c r="S162" s="114" t="s">
        <v>121</v>
      </c>
      <c r="T162" s="159">
        <v>0</v>
      </c>
      <c r="U162" s="107">
        <v>0</v>
      </c>
      <c r="V162" s="114" t="s">
        <v>121</v>
      </c>
      <c r="W162" s="114">
        <v>0</v>
      </c>
      <c r="X162" s="10">
        <v>0</v>
      </c>
      <c r="Y162" s="96">
        <v>0</v>
      </c>
      <c r="Z162" s="114" t="s">
        <v>121</v>
      </c>
      <c r="AA162" s="10">
        <v>0</v>
      </c>
      <c r="AB162" s="96">
        <v>0</v>
      </c>
      <c r="AC162" s="114" t="s">
        <v>121</v>
      </c>
      <c r="AD162" s="114">
        <v>0</v>
      </c>
    </row>
    <row r="163" spans="1:30">
      <c r="A163" s="126"/>
      <c r="B163" s="94" t="s">
        <v>25</v>
      </c>
      <c r="C163" s="10">
        <v>1.9251748910000004</v>
      </c>
      <c r="D163" s="96">
        <v>11.857451743000015</v>
      </c>
      <c r="E163" s="114">
        <v>515.91556166831458</v>
      </c>
      <c r="F163" s="10">
        <v>28.130961272000004</v>
      </c>
      <c r="G163" s="96">
        <v>274.68113956499985</v>
      </c>
      <c r="H163" s="114">
        <v>876.43708975705067</v>
      </c>
      <c r="I163" s="114">
        <v>6.086088588673114</v>
      </c>
      <c r="J163" s="159">
        <v>1</v>
      </c>
      <c r="K163" s="104">
        <v>2</v>
      </c>
      <c r="L163" s="114">
        <v>100</v>
      </c>
      <c r="M163" s="159">
        <v>14</v>
      </c>
      <c r="N163" s="104">
        <v>26</v>
      </c>
      <c r="O163" s="114">
        <v>85.714285714285722</v>
      </c>
      <c r="P163" s="114">
        <v>0.18779342723004694</v>
      </c>
      <c r="Q163" s="161">
        <v>50012</v>
      </c>
      <c r="R163" s="107">
        <v>243919</v>
      </c>
      <c r="S163" s="114">
        <v>387.72094697272655</v>
      </c>
      <c r="T163" s="159">
        <v>526333</v>
      </c>
      <c r="U163" s="107">
        <v>4113010</v>
      </c>
      <c r="V163" s="114">
        <v>681.44634670446283</v>
      </c>
      <c r="W163" s="114">
        <v>8.0475846083675844</v>
      </c>
      <c r="X163" s="10">
        <v>980.66267959999993</v>
      </c>
      <c r="Y163" s="96">
        <v>2243.6864249</v>
      </c>
      <c r="Z163" s="114">
        <v>128.79288378906924</v>
      </c>
      <c r="AA163" s="10">
        <v>5228.4989249999999</v>
      </c>
      <c r="AB163" s="96">
        <v>18723.788722799996</v>
      </c>
      <c r="AC163" s="114">
        <v>258.11021464061974</v>
      </c>
      <c r="AD163" s="114">
        <v>0.93861432068903772</v>
      </c>
    </row>
    <row r="164" spans="1:30">
      <c r="A164" s="126"/>
      <c r="B164" s="94"/>
      <c r="C164" s="10"/>
      <c r="D164" s="105"/>
      <c r="E164" s="114"/>
      <c r="F164" s="10"/>
      <c r="G164" s="105"/>
      <c r="H164" s="114"/>
      <c r="I164" s="111"/>
      <c r="J164" s="159"/>
      <c r="K164" s="104"/>
      <c r="L164" s="114"/>
      <c r="M164" s="159"/>
      <c r="N164" s="104"/>
      <c r="O164" s="114"/>
      <c r="P164" s="114"/>
      <c r="Q164" s="161"/>
      <c r="R164" s="104"/>
      <c r="S164" s="114"/>
      <c r="T164" s="159"/>
      <c r="U164" s="104"/>
      <c r="V164" s="114"/>
      <c r="W164" s="114"/>
      <c r="X164" s="10"/>
      <c r="Y164" s="96"/>
      <c r="Z164" s="114"/>
      <c r="AA164" s="10"/>
      <c r="AB164" s="96"/>
      <c r="AC164" s="114"/>
      <c r="AD164" s="114"/>
    </row>
    <row r="165" spans="1:30" s="20" customFormat="1" ht="16.2">
      <c r="A165" s="125">
        <v>24</v>
      </c>
      <c r="B165" s="93" t="s">
        <v>59</v>
      </c>
      <c r="C165" s="154">
        <v>426.89717436800004</v>
      </c>
      <c r="D165" s="101">
        <v>232.04039137199996</v>
      </c>
      <c r="E165" s="111">
        <v>-45.644898747450327</v>
      </c>
      <c r="F165" s="154">
        <v>1362.0717152850002</v>
      </c>
      <c r="G165" s="101">
        <v>1207.6401674300039</v>
      </c>
      <c r="H165" s="111">
        <v>-11.337989484840239</v>
      </c>
      <c r="I165" s="111">
        <v>0.9459777896405237</v>
      </c>
      <c r="J165" s="157">
        <v>16841</v>
      </c>
      <c r="K165" s="102">
        <v>17424</v>
      </c>
      <c r="L165" s="111">
        <v>3.4617896799477466</v>
      </c>
      <c r="M165" s="157">
        <v>61423</v>
      </c>
      <c r="N165" s="101">
        <v>64563</v>
      </c>
      <c r="O165" s="111">
        <v>5.1120915617928198</v>
      </c>
      <c r="P165" s="111">
        <v>0.67588936406225808</v>
      </c>
      <c r="Q165" s="157">
        <v>997980</v>
      </c>
      <c r="R165" s="102">
        <v>545170</v>
      </c>
      <c r="S165" s="111">
        <v>-45.372652758572315</v>
      </c>
      <c r="T165" s="157">
        <v>2098706</v>
      </c>
      <c r="U165" s="102">
        <v>2283480</v>
      </c>
      <c r="V165" s="111">
        <v>8.8041869609178249</v>
      </c>
      <c r="W165" s="111">
        <v>1.7885589888330202</v>
      </c>
      <c r="X165" s="154">
        <v>20069.9305675</v>
      </c>
      <c r="Y165" s="101">
        <v>17131.275555799999</v>
      </c>
      <c r="Z165" s="111">
        <v>-14.642078615153142</v>
      </c>
      <c r="AA165" s="154">
        <v>58478.3969793</v>
      </c>
      <c r="AB165" s="101">
        <v>90813.133482399993</v>
      </c>
      <c r="AC165" s="111">
        <v>55.293472758060958</v>
      </c>
      <c r="AD165" s="111">
        <v>2.3985854260463753</v>
      </c>
    </row>
    <row r="166" spans="1:30">
      <c r="A166" s="126"/>
      <c r="B166" s="95" t="s">
        <v>3</v>
      </c>
      <c r="C166" s="10">
        <v>10.607055000000001</v>
      </c>
      <c r="D166" s="96">
        <v>4.4717961000000006</v>
      </c>
      <c r="E166" s="114">
        <v>-57.841303736051145</v>
      </c>
      <c r="F166" s="10">
        <v>47.602310899999999</v>
      </c>
      <c r="G166" s="96">
        <v>28.663518700000001</v>
      </c>
      <c r="H166" s="114">
        <v>-39.785447054840347</v>
      </c>
      <c r="I166" s="114">
        <v>0.17745967363538759</v>
      </c>
      <c r="J166" s="159">
        <v>210</v>
      </c>
      <c r="K166" s="104">
        <v>160</v>
      </c>
      <c r="L166" s="114">
        <v>-23.809523809523814</v>
      </c>
      <c r="M166" s="159">
        <v>1184</v>
      </c>
      <c r="N166" s="104">
        <v>863</v>
      </c>
      <c r="O166" s="114">
        <v>-27.111486486486491</v>
      </c>
      <c r="P166" s="114">
        <v>0.19495775538788235</v>
      </c>
      <c r="Q166" s="161">
        <v>0</v>
      </c>
      <c r="R166" s="104"/>
      <c r="S166" s="114" t="s">
        <v>121</v>
      </c>
      <c r="T166" s="159">
        <v>0</v>
      </c>
      <c r="U166" s="104"/>
      <c r="V166" s="114" t="s">
        <v>121</v>
      </c>
      <c r="W166" s="114" t="s">
        <v>121</v>
      </c>
      <c r="X166" s="10">
        <v>8.8870260000000005</v>
      </c>
      <c r="Y166" s="96">
        <v>4.8506954000000002</v>
      </c>
      <c r="Z166" s="114">
        <v>-45.418237777182156</v>
      </c>
      <c r="AA166" s="10">
        <v>56.025123399999991</v>
      </c>
      <c r="AB166" s="96">
        <v>31.262245599999996</v>
      </c>
      <c r="AC166" s="114">
        <v>-44.199595283711588</v>
      </c>
      <c r="AD166" s="114">
        <v>0.25912267131366917</v>
      </c>
    </row>
    <row r="167" spans="1:30">
      <c r="A167" s="126"/>
      <c r="B167" s="95" t="s">
        <v>4</v>
      </c>
      <c r="C167" s="10">
        <v>99.19231769999999</v>
      </c>
      <c r="D167" s="96">
        <v>119.66738081999998</v>
      </c>
      <c r="E167" s="114">
        <v>20.641783148898018</v>
      </c>
      <c r="F167" s="10">
        <v>411.98642895000006</v>
      </c>
      <c r="G167" s="96">
        <v>444.31596362000005</v>
      </c>
      <c r="H167" s="114">
        <v>7.8472329179375855</v>
      </c>
      <c r="I167" s="114">
        <v>1.3424842222839362</v>
      </c>
      <c r="J167" s="159">
        <v>16624</v>
      </c>
      <c r="K167" s="104">
        <v>17260</v>
      </c>
      <c r="L167" s="114">
        <v>3.8257940327237838</v>
      </c>
      <c r="M167" s="159">
        <v>60221</v>
      </c>
      <c r="N167" s="104">
        <v>63662</v>
      </c>
      <c r="O167" s="114">
        <v>5.7139536042244421</v>
      </c>
      <c r="P167" s="114">
        <v>0.70009410174403286</v>
      </c>
      <c r="Q167" s="163">
        <v>0</v>
      </c>
      <c r="R167" s="104"/>
      <c r="S167" s="114" t="s">
        <v>121</v>
      </c>
      <c r="T167" s="159">
        <v>0</v>
      </c>
      <c r="U167" s="104"/>
      <c r="V167" s="114" t="s">
        <v>121</v>
      </c>
      <c r="W167" s="114" t="s">
        <v>121</v>
      </c>
      <c r="X167" s="10">
        <v>1067.3468157999998</v>
      </c>
      <c r="Y167" s="96">
        <v>1399.1299938</v>
      </c>
      <c r="Z167" s="114">
        <v>31.084851998300223</v>
      </c>
      <c r="AA167" s="10">
        <v>4510.0411854999993</v>
      </c>
      <c r="AB167" s="96">
        <v>5087.4523837999996</v>
      </c>
      <c r="AC167" s="114">
        <v>12.802792137606311</v>
      </c>
      <c r="AD167" s="114">
        <v>0.58008152702041083</v>
      </c>
    </row>
    <row r="168" spans="1:30">
      <c r="A168" s="126"/>
      <c r="B168" s="95" t="s">
        <v>5</v>
      </c>
      <c r="C168" s="10">
        <v>126.626517384</v>
      </c>
      <c r="D168" s="96">
        <v>82.954609939999997</v>
      </c>
      <c r="E168" s="114">
        <v>-34.488753498260706</v>
      </c>
      <c r="F168" s="10">
        <v>212.427754384</v>
      </c>
      <c r="G168" s="96">
        <v>594.22679177999999</v>
      </c>
      <c r="H168" s="114">
        <v>179.73124015886927</v>
      </c>
      <c r="I168" s="114">
        <v>0.82250327488409303</v>
      </c>
      <c r="J168" s="159">
        <v>0</v>
      </c>
      <c r="K168" s="104">
        <v>3</v>
      </c>
      <c r="L168" s="114" t="s">
        <v>121</v>
      </c>
      <c r="M168" s="159">
        <v>2</v>
      </c>
      <c r="N168" s="104">
        <v>16</v>
      </c>
      <c r="O168" s="114">
        <v>700</v>
      </c>
      <c r="P168" s="114">
        <v>2.2503516174402249</v>
      </c>
      <c r="Q168" s="161">
        <v>14584</v>
      </c>
      <c r="R168" s="104">
        <v>12255</v>
      </c>
      <c r="S168" s="114">
        <v>-15.96955567745475</v>
      </c>
      <c r="T168" s="159">
        <v>44120</v>
      </c>
      <c r="U168" s="104">
        <v>41113</v>
      </c>
      <c r="V168" s="114">
        <v>-6.8155031731640943</v>
      </c>
      <c r="W168" s="114">
        <v>5.5222686999776519E-2</v>
      </c>
      <c r="X168" s="10">
        <v>1491.2817000000002</v>
      </c>
      <c r="Y168" s="96">
        <v>2220.3898100000001</v>
      </c>
      <c r="Z168" s="114">
        <v>48.891373775994154</v>
      </c>
      <c r="AA168" s="10">
        <v>5467.9000999999998</v>
      </c>
      <c r="AB168" s="96">
        <v>6687.7426939999996</v>
      </c>
      <c r="AC168" s="114">
        <v>22.309160220392464</v>
      </c>
      <c r="AD168" s="114">
        <v>0.78764212584302939</v>
      </c>
    </row>
    <row r="169" spans="1:30">
      <c r="A169" s="126"/>
      <c r="B169" s="95" t="s">
        <v>6</v>
      </c>
      <c r="C169" s="10">
        <v>5.7364999999999998E-4</v>
      </c>
      <c r="D169" s="96">
        <v>0</v>
      </c>
      <c r="E169" s="114">
        <v>-100</v>
      </c>
      <c r="F169" s="10">
        <v>-4.28365E-3</v>
      </c>
      <c r="G169" s="96">
        <v>-2.2929999999999999E-3</v>
      </c>
      <c r="H169" s="114">
        <v>-46.470883475540724</v>
      </c>
      <c r="I169" s="114">
        <v>-1.3876397507160608E-4</v>
      </c>
      <c r="J169" s="159">
        <v>0</v>
      </c>
      <c r="K169" s="104">
        <v>0</v>
      </c>
      <c r="L169" s="114" t="s">
        <v>121</v>
      </c>
      <c r="M169" s="159">
        <v>0</v>
      </c>
      <c r="N169" s="104">
        <v>0</v>
      </c>
      <c r="O169" s="114" t="s">
        <v>121</v>
      </c>
      <c r="P169" s="114">
        <v>0</v>
      </c>
      <c r="Q169" s="161">
        <v>11</v>
      </c>
      <c r="R169" s="107">
        <v>0</v>
      </c>
      <c r="S169" s="114">
        <v>-100</v>
      </c>
      <c r="T169" s="159">
        <v>9</v>
      </c>
      <c r="U169" s="107">
        <v>-1</v>
      </c>
      <c r="V169" s="114">
        <v>-111.11111111111111</v>
      </c>
      <c r="W169" s="114">
        <v>-4.7317253668743266E-5</v>
      </c>
      <c r="X169" s="10">
        <v>1.5752000000000002</v>
      </c>
      <c r="Y169" s="96">
        <v>0</v>
      </c>
      <c r="Z169" s="114">
        <v>-100</v>
      </c>
      <c r="AA169" s="10">
        <v>0.87200000000000022</v>
      </c>
      <c r="AB169" s="96">
        <v>-0.40749999999999997</v>
      </c>
      <c r="AC169" s="114">
        <v>-146.7316513761468</v>
      </c>
      <c r="AD169" s="114">
        <v>-7.6732168602361374E-4</v>
      </c>
    </row>
    <row r="170" spans="1:30">
      <c r="A170" s="126"/>
      <c r="B170" s="94" t="s">
        <v>25</v>
      </c>
      <c r="C170" s="10">
        <v>190.470710634</v>
      </c>
      <c r="D170" s="96">
        <v>24.946604512</v>
      </c>
      <c r="E170" s="114">
        <v>-86.902655831459413</v>
      </c>
      <c r="F170" s="10">
        <v>690.05950470100015</v>
      </c>
      <c r="G170" s="96">
        <v>140.43618633000401</v>
      </c>
      <c r="H170" s="114">
        <v>-79.648684588316129</v>
      </c>
      <c r="I170" s="114">
        <v>3.1116336287717807</v>
      </c>
      <c r="J170" s="159">
        <v>7</v>
      </c>
      <c r="K170" s="104">
        <v>1</v>
      </c>
      <c r="L170" s="114">
        <v>-85.714285714285722</v>
      </c>
      <c r="M170" s="159">
        <v>16</v>
      </c>
      <c r="N170" s="104">
        <v>22</v>
      </c>
      <c r="O170" s="114">
        <v>37.5</v>
      </c>
      <c r="P170" s="114">
        <v>0.15890213073311665</v>
      </c>
      <c r="Q170" s="159">
        <v>983385</v>
      </c>
      <c r="R170" s="107">
        <v>532915</v>
      </c>
      <c r="S170" s="114">
        <v>-45.808101608220589</v>
      </c>
      <c r="T170" s="159">
        <v>2054577</v>
      </c>
      <c r="U170" s="107">
        <v>2242368</v>
      </c>
      <c r="V170" s="114">
        <v>9.1401295741167168</v>
      </c>
      <c r="W170" s="114">
        <v>4.387454978980359</v>
      </c>
      <c r="X170" s="10">
        <v>17500.839825700001</v>
      </c>
      <c r="Y170" s="96">
        <v>13506.905056600001</v>
      </c>
      <c r="Z170" s="114">
        <v>-22.821389195476794</v>
      </c>
      <c r="AA170" s="10">
        <v>48443.558570400004</v>
      </c>
      <c r="AB170" s="96">
        <v>79007.083658999996</v>
      </c>
      <c r="AC170" s="114">
        <v>63.090999073042767</v>
      </c>
      <c r="AD170" s="114">
        <v>3.960586249721612</v>
      </c>
    </row>
    <row r="171" spans="1:30">
      <c r="A171" s="126"/>
      <c r="B171" s="94"/>
      <c r="C171" s="10"/>
      <c r="D171" s="105"/>
      <c r="E171" s="114"/>
      <c r="F171" s="10"/>
      <c r="G171" s="105"/>
      <c r="H171" s="114"/>
      <c r="I171" s="111"/>
      <c r="J171" s="159"/>
      <c r="K171" s="104"/>
      <c r="L171" s="114"/>
      <c r="M171" s="159"/>
      <c r="N171" s="104"/>
      <c r="O171" s="114"/>
      <c r="P171" s="114"/>
      <c r="Q171" s="159"/>
      <c r="R171" s="104"/>
      <c r="S171" s="114"/>
      <c r="T171" s="159"/>
      <c r="U171" s="104"/>
      <c r="V171" s="114"/>
      <c r="W171" s="114"/>
      <c r="X171" s="10"/>
      <c r="Y171" s="96"/>
      <c r="Z171" s="114"/>
      <c r="AA171" s="10"/>
      <c r="AB171" s="96"/>
      <c r="AC171" s="114"/>
      <c r="AD171" s="114"/>
    </row>
    <row r="172" spans="1:30" s="20" customFormat="1" ht="16.2">
      <c r="A172" s="125">
        <v>25</v>
      </c>
      <c r="B172" s="93" t="s">
        <v>42</v>
      </c>
      <c r="C172" s="154">
        <v>592.85005001199966</v>
      </c>
      <c r="D172" s="101">
        <v>670.30717365809312</v>
      </c>
      <c r="E172" s="111">
        <v>13.065213310604552</v>
      </c>
      <c r="F172" s="154">
        <v>2397.053384928</v>
      </c>
      <c r="G172" s="101">
        <v>2930.8322321230989</v>
      </c>
      <c r="H172" s="111">
        <v>22.268125130268302</v>
      </c>
      <c r="I172" s="111">
        <v>2.295801573618748</v>
      </c>
      <c r="J172" s="157">
        <v>48578</v>
      </c>
      <c r="K172" s="102">
        <v>55121</v>
      </c>
      <c r="L172" s="111">
        <v>13.469060068343698</v>
      </c>
      <c r="M172" s="157">
        <v>222644</v>
      </c>
      <c r="N172" s="101">
        <v>251167</v>
      </c>
      <c r="O172" s="111">
        <v>12.811034656222485</v>
      </c>
      <c r="P172" s="111">
        <v>2.6293868609486108</v>
      </c>
      <c r="Q172" s="157">
        <v>60397</v>
      </c>
      <c r="R172" s="102">
        <v>156218</v>
      </c>
      <c r="S172" s="111">
        <v>158.65191979734092</v>
      </c>
      <c r="T172" s="157">
        <v>455553</v>
      </c>
      <c r="U172" s="102">
        <v>996158</v>
      </c>
      <c r="V172" s="111">
        <v>118.67005595397244</v>
      </c>
      <c r="W172" s="111">
        <v>0.78025090878743142</v>
      </c>
      <c r="X172" s="154">
        <v>33286.926396373005</v>
      </c>
      <c r="Y172" s="101">
        <v>77318.803850700991</v>
      </c>
      <c r="Z172" s="111">
        <v>132.27979336393693</v>
      </c>
      <c r="AA172" s="154">
        <v>212847.395860408</v>
      </c>
      <c r="AB172" s="101">
        <v>330961.01283228607</v>
      </c>
      <c r="AC172" s="111">
        <v>55.492159767526907</v>
      </c>
      <c r="AD172" s="111">
        <v>8.741447756815024</v>
      </c>
    </row>
    <row r="173" spans="1:30" ht="15" customHeight="1">
      <c r="A173" s="126"/>
      <c r="B173" s="95" t="s">
        <v>3</v>
      </c>
      <c r="C173" s="10">
        <v>54.77070222799999</v>
      </c>
      <c r="D173" s="96">
        <v>81.114253999999988</v>
      </c>
      <c r="E173" s="114">
        <v>48.097889383153827</v>
      </c>
      <c r="F173" s="10">
        <v>281.75633948800004</v>
      </c>
      <c r="G173" s="96">
        <v>434.34750032599999</v>
      </c>
      <c r="H173" s="114">
        <v>54.157134890126855</v>
      </c>
      <c r="I173" s="114">
        <v>2.6891034020955131</v>
      </c>
      <c r="J173" s="159">
        <v>494</v>
      </c>
      <c r="K173" s="104">
        <v>807</v>
      </c>
      <c r="L173" s="114">
        <v>63.360323886639677</v>
      </c>
      <c r="M173" s="159">
        <v>2590</v>
      </c>
      <c r="N173" s="104">
        <v>3934</v>
      </c>
      <c r="O173" s="114">
        <v>51.891891891891895</v>
      </c>
      <c r="P173" s="114">
        <v>0.8887182035874035</v>
      </c>
      <c r="Q173" s="161">
        <v>0</v>
      </c>
      <c r="R173" s="104"/>
      <c r="S173" s="114" t="s">
        <v>121</v>
      </c>
      <c r="T173" s="159">
        <v>0</v>
      </c>
      <c r="U173" s="104"/>
      <c r="V173" s="114" t="s">
        <v>121</v>
      </c>
      <c r="W173" s="114" t="s">
        <v>121</v>
      </c>
      <c r="X173" s="10">
        <v>79.41710599999999</v>
      </c>
      <c r="Y173" s="96">
        <v>120.90414389999999</v>
      </c>
      <c r="Z173" s="114">
        <v>52.239422952531164</v>
      </c>
      <c r="AA173" s="10">
        <v>452.94102139999995</v>
      </c>
      <c r="AB173" s="96">
        <v>585.41450110000005</v>
      </c>
      <c r="AC173" s="114">
        <v>29.247401635324731</v>
      </c>
      <c r="AD173" s="114">
        <v>4.852311996128357</v>
      </c>
    </row>
    <row r="174" spans="1:30">
      <c r="A174" s="126"/>
      <c r="B174" s="95" t="s">
        <v>4</v>
      </c>
      <c r="C174" s="10">
        <v>499.70879045700002</v>
      </c>
      <c r="D174" s="96">
        <v>531.82719934699981</v>
      </c>
      <c r="E174" s="114">
        <v>6.42742523312958</v>
      </c>
      <c r="F174" s="10">
        <v>1929.8868099089998</v>
      </c>
      <c r="G174" s="96">
        <v>2243.1995632309995</v>
      </c>
      <c r="H174" s="114">
        <v>16.234773548028624</v>
      </c>
      <c r="I174" s="114">
        <v>6.777744370326916</v>
      </c>
      <c r="J174" s="159">
        <v>48047</v>
      </c>
      <c r="K174" s="104">
        <v>54274</v>
      </c>
      <c r="L174" s="114">
        <v>12.960226444939327</v>
      </c>
      <c r="M174" s="159">
        <v>219872</v>
      </c>
      <c r="N174" s="104">
        <v>247026</v>
      </c>
      <c r="O174" s="114">
        <v>12.349912676466301</v>
      </c>
      <c r="P174" s="114">
        <v>2.7165569032927253</v>
      </c>
      <c r="Q174" s="161">
        <v>0</v>
      </c>
      <c r="R174" s="104"/>
      <c r="S174" s="114" t="s">
        <v>121</v>
      </c>
      <c r="T174" s="159">
        <v>0</v>
      </c>
      <c r="U174" s="104"/>
      <c r="V174" s="114" t="s">
        <v>121</v>
      </c>
      <c r="W174" s="114" t="s">
        <v>121</v>
      </c>
      <c r="X174" s="10">
        <v>30871.270322600001</v>
      </c>
      <c r="Y174" s="96">
        <v>42245.090573900001</v>
      </c>
      <c r="Z174" s="114">
        <v>36.842734790131203</v>
      </c>
      <c r="AA174" s="10">
        <v>143856.2719894</v>
      </c>
      <c r="AB174" s="96">
        <v>175326.2334998</v>
      </c>
      <c r="AC174" s="114">
        <v>21.875974592695435</v>
      </c>
      <c r="AD174" s="114">
        <v>19.99104887529878</v>
      </c>
    </row>
    <row r="175" spans="1:30">
      <c r="A175" s="126"/>
      <c r="B175" s="95" t="s">
        <v>5</v>
      </c>
      <c r="C175" s="10">
        <v>17.920500000000001</v>
      </c>
      <c r="D175" s="96">
        <v>23.688259544093366</v>
      </c>
      <c r="E175" s="114">
        <v>32.185260143932169</v>
      </c>
      <c r="F175" s="10">
        <v>80.800299999999993</v>
      </c>
      <c r="G175" s="96">
        <v>102.23864667510425</v>
      </c>
      <c r="H175" s="114">
        <v>26.532508759378693</v>
      </c>
      <c r="I175" s="114">
        <v>0.14151435592140735</v>
      </c>
      <c r="J175" s="159">
        <v>1</v>
      </c>
      <c r="K175" s="104">
        <v>1</v>
      </c>
      <c r="L175" s="114">
        <v>0</v>
      </c>
      <c r="M175" s="159">
        <v>4</v>
      </c>
      <c r="N175" s="104">
        <v>1</v>
      </c>
      <c r="O175" s="114">
        <v>-75</v>
      </c>
      <c r="P175" s="114">
        <v>0.14064697609001406</v>
      </c>
      <c r="Q175" s="161">
        <v>11993</v>
      </c>
      <c r="R175" s="104">
        <v>22623</v>
      </c>
      <c r="S175" s="114">
        <v>88.635037104977911</v>
      </c>
      <c r="T175" s="159">
        <v>58621</v>
      </c>
      <c r="U175" s="104">
        <v>100438</v>
      </c>
      <c r="V175" s="114">
        <v>71.334504699681005</v>
      </c>
      <c r="W175" s="114">
        <v>0.13490760189924242</v>
      </c>
      <c r="X175" s="10">
        <v>1313.3272735500002</v>
      </c>
      <c r="Y175" s="96">
        <v>2092.9495379</v>
      </c>
      <c r="Z175" s="114">
        <v>59.362375247308719</v>
      </c>
      <c r="AA175" s="10">
        <v>6068.1227012680001</v>
      </c>
      <c r="AB175" s="96">
        <v>9290.2400292999992</v>
      </c>
      <c r="AC175" s="114">
        <v>53.099080006386522</v>
      </c>
      <c r="AD175" s="114">
        <v>1.0941486150229363</v>
      </c>
    </row>
    <row r="176" spans="1:30">
      <c r="A176" s="126"/>
      <c r="B176" s="95" t="s">
        <v>6</v>
      </c>
      <c r="C176" s="10">
        <v>0.35655325700000007</v>
      </c>
      <c r="D176" s="96">
        <v>0.33490374099999998</v>
      </c>
      <c r="E176" s="114">
        <v>-6.0718884416192775</v>
      </c>
      <c r="F176" s="10">
        <v>1.7466808600000001</v>
      </c>
      <c r="G176" s="96">
        <v>1.662770415</v>
      </c>
      <c r="H176" s="114">
        <v>-4.8039940736512188</v>
      </c>
      <c r="I176" s="114">
        <v>0.10062478517961802</v>
      </c>
      <c r="J176" s="159">
        <v>0</v>
      </c>
      <c r="K176" s="104">
        <v>0</v>
      </c>
      <c r="L176" s="114" t="s">
        <v>121</v>
      </c>
      <c r="M176" s="159">
        <v>8</v>
      </c>
      <c r="N176" s="104">
        <v>0</v>
      </c>
      <c r="O176" s="114">
        <v>-100</v>
      </c>
      <c r="P176" s="114">
        <v>0</v>
      </c>
      <c r="Q176" s="163">
        <v>0</v>
      </c>
      <c r="R176" s="107">
        <v>0</v>
      </c>
      <c r="S176" s="114" t="s">
        <v>121</v>
      </c>
      <c r="T176" s="159">
        <v>3917</v>
      </c>
      <c r="U176" s="107">
        <v>0</v>
      </c>
      <c r="V176" s="114">
        <v>-100</v>
      </c>
      <c r="W176" s="114">
        <v>0</v>
      </c>
      <c r="X176" s="10">
        <v>0</v>
      </c>
      <c r="Y176" s="96">
        <v>0</v>
      </c>
      <c r="Z176" s="114" t="s">
        <v>121</v>
      </c>
      <c r="AA176" s="10">
        <v>0</v>
      </c>
      <c r="AB176" s="96">
        <v>0</v>
      </c>
      <c r="AC176" s="114" t="s">
        <v>121</v>
      </c>
      <c r="AD176" s="114">
        <v>0</v>
      </c>
    </row>
    <row r="177" spans="1:30">
      <c r="A177" s="126"/>
      <c r="B177" s="94" t="s">
        <v>25</v>
      </c>
      <c r="C177" s="10">
        <v>20.093504069999785</v>
      </c>
      <c r="D177" s="96">
        <v>33.342557026000037</v>
      </c>
      <c r="E177" s="114">
        <v>65.936995905962931</v>
      </c>
      <c r="F177" s="10">
        <v>102.86325467099992</v>
      </c>
      <c r="G177" s="96">
        <v>149.38375147599527</v>
      </c>
      <c r="H177" s="114">
        <v>45.225573460403837</v>
      </c>
      <c r="I177" s="114">
        <v>3.3098841319467192</v>
      </c>
      <c r="J177" s="159">
        <v>36</v>
      </c>
      <c r="K177" s="104">
        <v>39</v>
      </c>
      <c r="L177" s="114">
        <v>8.333333333333325</v>
      </c>
      <c r="M177" s="159">
        <v>170</v>
      </c>
      <c r="N177" s="104">
        <v>206</v>
      </c>
      <c r="O177" s="114">
        <v>21.176470588235286</v>
      </c>
      <c r="P177" s="114">
        <v>1.4879017695919106</v>
      </c>
      <c r="Q177" s="161">
        <v>48404</v>
      </c>
      <c r="R177" s="107">
        <v>133595</v>
      </c>
      <c r="S177" s="114">
        <v>175.99991736220147</v>
      </c>
      <c r="T177" s="159">
        <v>393015</v>
      </c>
      <c r="U177" s="107">
        <v>895720</v>
      </c>
      <c r="V177" s="114">
        <v>127.90987621337608</v>
      </c>
      <c r="W177" s="114">
        <v>1.7525808314122779</v>
      </c>
      <c r="X177" s="10">
        <v>1022.9116942230009</v>
      </c>
      <c r="Y177" s="96">
        <v>32859.859595000999</v>
      </c>
      <c r="Z177" s="114">
        <v>3112.384781656172</v>
      </c>
      <c r="AA177" s="10">
        <v>62470.060148339988</v>
      </c>
      <c r="AB177" s="96">
        <v>145759.12480208607</v>
      </c>
      <c r="AC177" s="114">
        <v>133.32637179469614</v>
      </c>
      <c r="AD177" s="114">
        <v>7.3068332449053388</v>
      </c>
    </row>
    <row r="178" spans="1:30">
      <c r="A178" s="126"/>
      <c r="B178" s="94"/>
      <c r="C178" s="10"/>
      <c r="D178" s="105"/>
      <c r="E178" s="114"/>
      <c r="F178" s="10"/>
      <c r="G178" s="105"/>
      <c r="H178" s="114"/>
      <c r="I178" s="111"/>
      <c r="J178" s="159"/>
      <c r="K178" s="104"/>
      <c r="L178" s="114"/>
      <c r="M178" s="159"/>
      <c r="N178" s="104"/>
      <c r="O178" s="114"/>
      <c r="P178" s="114"/>
      <c r="Q178" s="161"/>
      <c r="R178" s="104"/>
      <c r="S178" s="114"/>
      <c r="T178" s="159"/>
      <c r="U178" s="104"/>
      <c r="V178" s="114"/>
      <c r="W178" s="114"/>
      <c r="X178" s="10"/>
      <c r="Y178" s="96"/>
      <c r="Z178" s="114"/>
      <c r="AA178" s="10"/>
      <c r="AB178" s="96"/>
      <c r="AC178" s="114"/>
      <c r="AD178" s="114"/>
    </row>
    <row r="179" spans="1:30" s="20" customFormat="1" ht="16.2">
      <c r="A179" s="127"/>
      <c r="B179" s="93" t="s">
        <v>10</v>
      </c>
      <c r="C179" s="154">
        <v>10974.865986727418</v>
      </c>
      <c r="D179" s="153">
        <v>12496.021686358263</v>
      </c>
      <c r="E179" s="111">
        <v>13.860357852847338</v>
      </c>
      <c r="F179" s="154">
        <v>46410.612259604459</v>
      </c>
      <c r="G179" s="153">
        <v>53144.217271859263</v>
      </c>
      <c r="H179" s="111">
        <v>14.50876143281501</v>
      </c>
      <c r="I179" s="111">
        <v>41.629328456336772</v>
      </c>
      <c r="J179" s="157">
        <v>609863</v>
      </c>
      <c r="K179" s="173">
        <v>716471</v>
      </c>
      <c r="L179" s="111">
        <v>17.480647292916608</v>
      </c>
      <c r="M179" s="157">
        <v>2708036</v>
      </c>
      <c r="N179" s="173">
        <v>2957120</v>
      </c>
      <c r="O179" s="111">
        <v>9.1979574865326708</v>
      </c>
      <c r="P179" s="111">
        <v>30.957141958331935</v>
      </c>
      <c r="Q179" s="157">
        <v>19273974.800000001</v>
      </c>
      <c r="R179" s="173">
        <v>18344612</v>
      </c>
      <c r="S179" s="111">
        <v>-4.82185335222084</v>
      </c>
      <c r="T179" s="157">
        <v>78891003.799999997</v>
      </c>
      <c r="U179" s="173">
        <v>106991357</v>
      </c>
      <c r="V179" s="111">
        <v>35.619211122269931</v>
      </c>
      <c r="W179" s="111">
        <v>83.802071088773573</v>
      </c>
      <c r="X179" s="154">
        <v>458411.60988692759</v>
      </c>
      <c r="Y179" s="173">
        <v>533425.71669587167</v>
      </c>
      <c r="Z179" s="111">
        <v>16.36391949746805</v>
      </c>
      <c r="AA179" s="154">
        <v>2086241.8003627348</v>
      </c>
      <c r="AB179" s="173">
        <v>3073446.5371167646</v>
      </c>
      <c r="AC179" s="111">
        <v>47.319765934245225</v>
      </c>
      <c r="AD179" s="111">
        <v>81.176849525731697</v>
      </c>
    </row>
    <row r="180" spans="1:30">
      <c r="A180" s="94"/>
      <c r="B180" s="94" t="s">
        <v>3</v>
      </c>
      <c r="C180" s="156">
        <v>1669.0543406084714</v>
      </c>
      <c r="D180" s="96">
        <v>1708.6916536829988</v>
      </c>
      <c r="E180" s="114">
        <v>2.3748365832161777</v>
      </c>
      <c r="F180" s="156">
        <v>6799.6666185134936</v>
      </c>
      <c r="G180" s="96">
        <v>7329.3205881499516</v>
      </c>
      <c r="H180" s="114">
        <v>7.7894108542669649</v>
      </c>
      <c r="I180" s="114">
        <v>45.376802937394331</v>
      </c>
      <c r="J180" s="160">
        <v>19896</v>
      </c>
      <c r="K180" s="104">
        <v>21098</v>
      </c>
      <c r="L180" s="114">
        <v>6.0414153598713272</v>
      </c>
      <c r="M180" s="160">
        <v>95340</v>
      </c>
      <c r="N180" s="104">
        <v>96989</v>
      </c>
      <c r="O180" s="114">
        <v>1.7295993287182787</v>
      </c>
      <c r="P180" s="114">
        <v>21.910495639994579</v>
      </c>
      <c r="Q180" s="160">
        <v>0</v>
      </c>
      <c r="R180" s="104">
        <v>0</v>
      </c>
      <c r="S180" s="114" t="s">
        <v>121</v>
      </c>
      <c r="T180" s="160">
        <v>0</v>
      </c>
      <c r="U180" s="104">
        <v>0</v>
      </c>
      <c r="V180" s="114" t="s">
        <v>121</v>
      </c>
      <c r="W180" s="114" t="s">
        <v>121</v>
      </c>
      <c r="X180" s="156">
        <v>1925.264191</v>
      </c>
      <c r="Y180" s="104">
        <v>1641.0399661070005</v>
      </c>
      <c r="Z180" s="114">
        <v>-14.76286871285809</v>
      </c>
      <c r="AA180" s="156">
        <v>7668.3826813829992</v>
      </c>
      <c r="AB180" s="104">
        <v>6517.2905626629999</v>
      </c>
      <c r="AC180" s="114">
        <v>-15.010885170279465</v>
      </c>
      <c r="AD180" s="114">
        <v>54.019719566293809</v>
      </c>
    </row>
    <row r="181" spans="1:30">
      <c r="A181" s="94"/>
      <c r="B181" s="94" t="s">
        <v>4</v>
      </c>
      <c r="C181" s="156">
        <v>4726.7672921936601</v>
      </c>
      <c r="D181" s="96">
        <v>5735.0540350792353</v>
      </c>
      <c r="E181" s="114">
        <v>21.331423371545675</v>
      </c>
      <c r="F181" s="156">
        <v>19376.940357115203</v>
      </c>
      <c r="G181" s="96">
        <v>21877.997934531955</v>
      </c>
      <c r="H181" s="114">
        <v>12.907391627999543</v>
      </c>
      <c r="I181" s="114">
        <v>66.103560184907167</v>
      </c>
      <c r="J181" s="160">
        <v>589400</v>
      </c>
      <c r="K181" s="104">
        <v>694530</v>
      </c>
      <c r="L181" s="114">
        <v>17.836783169324733</v>
      </c>
      <c r="M181" s="160">
        <v>2610546</v>
      </c>
      <c r="N181" s="104">
        <v>2856538</v>
      </c>
      <c r="O181" s="114">
        <v>9.4230095926292723</v>
      </c>
      <c r="P181" s="114">
        <v>31.413486934241718</v>
      </c>
      <c r="Q181" s="160">
        <v>0</v>
      </c>
      <c r="R181" s="104">
        <v>0</v>
      </c>
      <c r="S181" s="114" t="s">
        <v>121</v>
      </c>
      <c r="T181" s="160">
        <v>0</v>
      </c>
      <c r="U181" s="104">
        <v>0</v>
      </c>
      <c r="V181" s="114" t="s">
        <v>121</v>
      </c>
      <c r="W181" s="114" t="s">
        <v>121</v>
      </c>
      <c r="X181" s="156">
        <v>115162.35535063101</v>
      </c>
      <c r="Y181" s="104">
        <v>167851.76072519299</v>
      </c>
      <c r="Z181" s="114">
        <v>45.752281823465914</v>
      </c>
      <c r="AA181" s="156">
        <v>510501.76736548252</v>
      </c>
      <c r="AB181" s="104">
        <v>681406.83661748096</v>
      </c>
      <c r="AC181" s="114">
        <v>33.477860445807764</v>
      </c>
      <c r="AD181" s="114">
        <v>77.69537451905812</v>
      </c>
    </row>
    <row r="182" spans="1:30">
      <c r="A182" s="94"/>
      <c r="B182" s="94" t="s">
        <v>5</v>
      </c>
      <c r="C182" s="156">
        <v>3555.2021832677588</v>
      </c>
      <c r="D182" s="96">
        <v>4307.8281566472178</v>
      </c>
      <c r="E182" s="114">
        <v>21.169709473110299</v>
      </c>
      <c r="F182" s="156">
        <v>16198.886715041859</v>
      </c>
      <c r="G182" s="96">
        <v>19808.734236756827</v>
      </c>
      <c r="H182" s="114">
        <v>22.284540815776911</v>
      </c>
      <c r="I182" s="114">
        <v>27.418401536955933</v>
      </c>
      <c r="J182" s="160">
        <v>96</v>
      </c>
      <c r="K182" s="104">
        <v>146</v>
      </c>
      <c r="L182" s="114">
        <v>52.083333333333329</v>
      </c>
      <c r="M182" s="160">
        <v>416</v>
      </c>
      <c r="N182" s="104">
        <v>585</v>
      </c>
      <c r="O182" s="114">
        <v>40.625</v>
      </c>
      <c r="P182" s="114">
        <v>82.278481012658233</v>
      </c>
      <c r="Q182" s="160">
        <v>13430469.800000001</v>
      </c>
      <c r="R182" s="104">
        <v>15068721</v>
      </c>
      <c r="S182" s="114">
        <v>12.198018568196311</v>
      </c>
      <c r="T182" s="160">
        <v>56513866.799999997</v>
      </c>
      <c r="U182" s="104">
        <v>74417503</v>
      </c>
      <c r="V182" s="114">
        <v>31.680076437452342</v>
      </c>
      <c r="W182" s="114">
        <v>99.957056781892106</v>
      </c>
      <c r="X182" s="156">
        <v>122715.48878638301</v>
      </c>
      <c r="Y182" s="104">
        <v>166794.71245982</v>
      </c>
      <c r="Z182" s="114">
        <v>35.919853401853707</v>
      </c>
      <c r="AA182" s="156">
        <v>550126.49909300101</v>
      </c>
      <c r="AB182" s="104">
        <v>848660.18181954091</v>
      </c>
      <c r="AC182" s="114">
        <v>54.26637022916281</v>
      </c>
      <c r="AD182" s="114">
        <v>99.950093822595136</v>
      </c>
    </row>
    <row r="183" spans="1:30">
      <c r="A183" s="94"/>
      <c r="B183" s="94" t="s">
        <v>6</v>
      </c>
      <c r="C183" s="156">
        <v>18.590434920997883</v>
      </c>
      <c r="D183" s="96">
        <v>14.285641269999999</v>
      </c>
      <c r="E183" s="114">
        <v>-23.155959875557407</v>
      </c>
      <c r="F183" s="156">
        <v>71.012882556997894</v>
      </c>
      <c r="G183" s="96">
        <v>40.627133374000167</v>
      </c>
      <c r="H183" s="114">
        <v>-42.789065996030871</v>
      </c>
      <c r="I183" s="114">
        <v>2.4586055485131162</v>
      </c>
      <c r="J183" s="160">
        <v>41</v>
      </c>
      <c r="K183" s="104">
        <v>15</v>
      </c>
      <c r="L183" s="114">
        <v>-63.414634146341463</v>
      </c>
      <c r="M183" s="160">
        <v>111</v>
      </c>
      <c r="N183" s="104">
        <v>54</v>
      </c>
      <c r="O183" s="114">
        <v>-51.351351351351347</v>
      </c>
      <c r="P183" s="114">
        <v>3.1070195627157653</v>
      </c>
      <c r="Q183" s="160">
        <v>188509</v>
      </c>
      <c r="R183" s="104">
        <v>35317</v>
      </c>
      <c r="S183" s="114">
        <v>-81.26508548663459</v>
      </c>
      <c r="T183" s="160">
        <v>569200</v>
      </c>
      <c r="U183" s="104">
        <v>310604</v>
      </c>
      <c r="V183" s="114">
        <v>-45.431482782853131</v>
      </c>
      <c r="W183" s="114">
        <v>14.696928258526331</v>
      </c>
      <c r="X183" s="156">
        <v>24735.028263100001</v>
      </c>
      <c r="Y183" s="104">
        <v>7586.9244693000001</v>
      </c>
      <c r="Z183" s="114">
        <v>-69.327205173974832</v>
      </c>
      <c r="AA183" s="156">
        <v>73551.329229947005</v>
      </c>
      <c r="AB183" s="104">
        <v>34143.627475000001</v>
      </c>
      <c r="AC183" s="114">
        <v>-53.578503838788336</v>
      </c>
      <c r="AD183" s="114">
        <v>64.292382333936658</v>
      </c>
    </row>
    <row r="184" spans="1:30">
      <c r="A184" s="94"/>
      <c r="B184" s="94" t="s">
        <v>25</v>
      </c>
      <c r="C184" s="156">
        <v>1005.2517357365308</v>
      </c>
      <c r="D184" s="96">
        <v>730.16219967881</v>
      </c>
      <c r="E184" s="114">
        <v>-27.365238604255417</v>
      </c>
      <c r="F184" s="156">
        <v>3964.1056863769008</v>
      </c>
      <c r="G184" s="96">
        <v>4087.5373790465273</v>
      </c>
      <c r="H184" s="114">
        <v>3.1137336497816692</v>
      </c>
      <c r="I184" s="114">
        <v>90.567246945992153</v>
      </c>
      <c r="J184" s="160">
        <v>430</v>
      </c>
      <c r="K184" s="104">
        <v>682</v>
      </c>
      <c r="L184" s="114">
        <v>58.604651162790702</v>
      </c>
      <c r="M184" s="160">
        <v>1623</v>
      </c>
      <c r="N184" s="104">
        <v>2954</v>
      </c>
      <c r="O184" s="114">
        <v>82.008626001232287</v>
      </c>
      <c r="P184" s="114">
        <v>21.336222462983027</v>
      </c>
      <c r="Q184" s="160">
        <v>5654996</v>
      </c>
      <c r="R184" s="104">
        <v>6756543</v>
      </c>
      <c r="S184" s="114">
        <v>19.479182655478454</v>
      </c>
      <c r="T184" s="160">
        <v>21807937</v>
      </c>
      <c r="U184" s="104">
        <v>32263250</v>
      </c>
      <c r="V184" s="114">
        <v>47.942696276131038</v>
      </c>
      <c r="W184" s="114">
        <v>63.126818100591898</v>
      </c>
      <c r="X184" s="156">
        <v>193873.47329581354</v>
      </c>
      <c r="Y184" s="104">
        <v>271038.77793199226</v>
      </c>
      <c r="Z184" s="114">
        <v>39.801888997180825</v>
      </c>
      <c r="AA184" s="156">
        <v>944393.82199292106</v>
      </c>
      <c r="AB184" s="104">
        <v>1502718.6006420797</v>
      </c>
      <c r="AC184" s="114">
        <v>59.119910110270048</v>
      </c>
      <c r="AD184" s="114">
        <v>75.330544443225364</v>
      </c>
    </row>
    <row r="185" spans="1:30">
      <c r="A185" s="94"/>
      <c r="B185" s="94"/>
      <c r="C185" s="10"/>
      <c r="D185" s="105"/>
      <c r="E185" s="114"/>
      <c r="F185" s="10"/>
      <c r="G185" s="105"/>
      <c r="H185" s="114"/>
      <c r="I185" s="111"/>
      <c r="J185" s="159"/>
      <c r="K185" s="107"/>
      <c r="L185" s="114"/>
      <c r="M185" s="159"/>
      <c r="N185" s="107"/>
      <c r="O185" s="114"/>
      <c r="P185" s="114"/>
      <c r="Q185" s="159"/>
      <c r="R185" s="107"/>
      <c r="S185" s="114"/>
      <c r="T185" s="159"/>
      <c r="U185" s="107"/>
      <c r="V185" s="114"/>
      <c r="W185" s="114"/>
      <c r="X185" s="10"/>
      <c r="Y185" s="96"/>
      <c r="Z185" s="114"/>
      <c r="AA185" s="10"/>
      <c r="AB185" s="96"/>
      <c r="AC185" s="114"/>
      <c r="AD185" s="114"/>
    </row>
    <row r="186" spans="1:30" s="20" customFormat="1" ht="16.2">
      <c r="A186" s="110">
        <v>26</v>
      </c>
      <c r="B186" s="93" t="s">
        <v>52</v>
      </c>
      <c r="C186" s="154">
        <v>21882.129890502008</v>
      </c>
      <c r="D186" s="101">
        <v>14292.530695058</v>
      </c>
      <c r="E186" s="111">
        <v>-34.684005777418825</v>
      </c>
      <c r="F186" s="154">
        <v>99199.81549115901</v>
      </c>
      <c r="G186" s="101">
        <v>74516.302949118995</v>
      </c>
      <c r="H186" s="111">
        <v>-24.882619407936179</v>
      </c>
      <c r="I186" s="111">
        <v>58.370671543663221</v>
      </c>
      <c r="J186" s="157">
        <v>1656500</v>
      </c>
      <c r="K186" s="102">
        <v>1712505</v>
      </c>
      <c r="L186" s="111">
        <v>3.3809236341684201</v>
      </c>
      <c r="M186" s="157">
        <v>7051330</v>
      </c>
      <c r="N186" s="101">
        <v>6595183</v>
      </c>
      <c r="O186" s="111">
        <v>-6.4689498293229786</v>
      </c>
      <c r="P186" s="111">
        <v>69.042858041668069</v>
      </c>
      <c r="Q186" s="157">
        <v>1572968</v>
      </c>
      <c r="R186" s="102">
        <v>5807143</v>
      </c>
      <c r="S186" s="111">
        <v>269.18379776320944</v>
      </c>
      <c r="T186" s="157">
        <v>10003219</v>
      </c>
      <c r="U186" s="102">
        <v>20680138</v>
      </c>
      <c r="V186" s="111">
        <v>106.73483205756069</v>
      </c>
      <c r="W186" s="111">
        <v>16.197928911226427</v>
      </c>
      <c r="X186" s="154">
        <v>83067.413116800002</v>
      </c>
      <c r="Y186" s="101">
        <v>162991.02744869998</v>
      </c>
      <c r="Z186" s="111">
        <v>96.215364525100156</v>
      </c>
      <c r="AA186" s="154">
        <v>443738.23662849999</v>
      </c>
      <c r="AB186" s="101">
        <v>712665.58114490006</v>
      </c>
      <c r="AC186" s="111">
        <v>60.604951820175799</v>
      </c>
      <c r="AD186" s="111">
        <v>18.823150474268299</v>
      </c>
    </row>
    <row r="187" spans="1:30">
      <c r="A187" s="94"/>
      <c r="B187" s="94" t="s">
        <v>3</v>
      </c>
      <c r="C187" s="10">
        <v>2115.8067614999995</v>
      </c>
      <c r="D187" s="96">
        <v>2262.2600023000005</v>
      </c>
      <c r="E187" s="114">
        <v>6.9218627837342339</v>
      </c>
      <c r="F187" s="10">
        <v>8652.0731871999978</v>
      </c>
      <c r="G187" s="96">
        <v>8822.8102665999995</v>
      </c>
      <c r="H187" s="114">
        <v>1.9733661020412185</v>
      </c>
      <c r="I187" s="114">
        <v>54.623197062605676</v>
      </c>
      <c r="J187" s="159">
        <v>85103</v>
      </c>
      <c r="K187" s="104">
        <v>96151</v>
      </c>
      <c r="L187" s="114">
        <v>12.981916031162232</v>
      </c>
      <c r="M187" s="159">
        <v>358089</v>
      </c>
      <c r="N187" s="104">
        <v>345671</v>
      </c>
      <c r="O187" s="114">
        <v>-3.4678529639279643</v>
      </c>
      <c r="P187" s="114">
        <v>78.089504360005421</v>
      </c>
      <c r="Q187" s="161">
        <v>0</v>
      </c>
      <c r="R187" s="104"/>
      <c r="S187" s="114" t="s">
        <v>121</v>
      </c>
      <c r="T187" s="159">
        <v>0</v>
      </c>
      <c r="U187" s="104"/>
      <c r="V187" s="114" t="s">
        <v>121</v>
      </c>
      <c r="W187" s="114" t="s">
        <v>121</v>
      </c>
      <c r="X187" s="10">
        <v>1548.7769999999998</v>
      </c>
      <c r="Y187" s="96">
        <v>1595.1831</v>
      </c>
      <c r="Z187" s="114">
        <v>2.9963061176657479</v>
      </c>
      <c r="AA187" s="10">
        <v>6464.9469999999992</v>
      </c>
      <c r="AB187" s="96">
        <v>5547.3603000000003</v>
      </c>
      <c r="AC187" s="114">
        <v>-14.193259434300066</v>
      </c>
      <c r="AD187" s="114">
        <v>45.980280433706191</v>
      </c>
    </row>
    <row r="188" spans="1:30">
      <c r="A188" s="94"/>
      <c r="B188" s="94" t="s">
        <v>4</v>
      </c>
      <c r="C188" s="10">
        <v>2497.3379488999994</v>
      </c>
      <c r="D188" s="96">
        <v>2563.2615605999995</v>
      </c>
      <c r="E188" s="114">
        <v>2.6397553334356338</v>
      </c>
      <c r="F188" s="10">
        <v>11217.6942666</v>
      </c>
      <c r="G188" s="96">
        <v>11218.552195800001</v>
      </c>
      <c r="H188" s="114">
        <v>7.647999487336854E-3</v>
      </c>
      <c r="I188" s="114">
        <v>33.89643981509284</v>
      </c>
      <c r="J188" s="159">
        <v>1568300</v>
      </c>
      <c r="K188" s="104">
        <v>1613321</v>
      </c>
      <c r="L188" s="114">
        <v>2.8706880061212692</v>
      </c>
      <c r="M188" s="159">
        <v>6681193</v>
      </c>
      <c r="N188" s="104">
        <v>6236811</v>
      </c>
      <c r="O188" s="114">
        <v>-6.6512372865145437</v>
      </c>
      <c r="P188" s="114">
        <v>68.586513065758282</v>
      </c>
      <c r="Q188" s="161">
        <v>0</v>
      </c>
      <c r="R188" s="104"/>
      <c r="S188" s="114" t="s">
        <v>121</v>
      </c>
      <c r="T188" s="159">
        <v>0</v>
      </c>
      <c r="U188" s="104"/>
      <c r="V188" s="114" t="s">
        <v>121</v>
      </c>
      <c r="W188" s="114" t="s">
        <v>121</v>
      </c>
      <c r="X188" s="10">
        <v>52562.121500000001</v>
      </c>
      <c r="Y188" s="96">
        <v>49726.221899999982</v>
      </c>
      <c r="Z188" s="114">
        <v>-5.3953294103625922</v>
      </c>
      <c r="AA188" s="10">
        <v>219637.88710000002</v>
      </c>
      <c r="AB188" s="96">
        <v>195616.84829999998</v>
      </c>
      <c r="AC188" s="114">
        <v>-10.936655381802762</v>
      </c>
      <c r="AD188" s="114">
        <v>22.30462548094189</v>
      </c>
    </row>
    <row r="189" spans="1:30">
      <c r="A189" s="94"/>
      <c r="B189" s="94" t="s">
        <v>5</v>
      </c>
      <c r="C189" s="10">
        <v>16732.844025677008</v>
      </c>
      <c r="D189" s="96">
        <v>8753.9206678819992</v>
      </c>
      <c r="E189" s="114">
        <v>-47.684203268440996</v>
      </c>
      <c r="F189" s="10">
        <v>77162.275314986007</v>
      </c>
      <c r="G189" s="96">
        <v>52437.396559954992</v>
      </c>
      <c r="H189" s="114">
        <v>-32.04270306195739</v>
      </c>
      <c r="I189" s="114">
        <v>72.58159846304406</v>
      </c>
      <c r="J189" s="159">
        <v>77</v>
      </c>
      <c r="K189" s="104">
        <v>34</v>
      </c>
      <c r="L189" s="114">
        <v>-55.84415584415585</v>
      </c>
      <c r="M189" s="159">
        <v>435</v>
      </c>
      <c r="N189" s="104">
        <v>126</v>
      </c>
      <c r="O189" s="114">
        <v>-71.034482758620683</v>
      </c>
      <c r="P189" s="114">
        <v>17.721518987341771</v>
      </c>
      <c r="Q189" s="159">
        <v>7318</v>
      </c>
      <c r="R189" s="104">
        <v>10337</v>
      </c>
      <c r="S189" s="114">
        <v>41.254441104126812</v>
      </c>
      <c r="T189" s="159">
        <v>34792</v>
      </c>
      <c r="U189" s="104">
        <v>31971</v>
      </c>
      <c r="V189" s="114">
        <v>-8.1081857898367424</v>
      </c>
      <c r="W189" s="114">
        <v>4.294321810789422E-2</v>
      </c>
      <c r="X189" s="10">
        <v>113.67237069999996</v>
      </c>
      <c r="Y189" s="96">
        <v>160.88822049999999</v>
      </c>
      <c r="Z189" s="114">
        <v>41.536786388145643</v>
      </c>
      <c r="AA189" s="10">
        <v>443.53838329999996</v>
      </c>
      <c r="AB189" s="96">
        <v>423.74533100000002</v>
      </c>
      <c r="AC189" s="114">
        <v>-4.4625342575170812</v>
      </c>
      <c r="AD189" s="114">
        <v>4.9906177404871639E-2</v>
      </c>
    </row>
    <row r="190" spans="1:30">
      <c r="A190" s="94"/>
      <c r="B190" s="94" t="s">
        <v>6</v>
      </c>
      <c r="C190" s="10">
        <v>441.40799661699987</v>
      </c>
      <c r="D190" s="96">
        <v>533.479594324</v>
      </c>
      <c r="E190" s="114">
        <v>20.85861570534453</v>
      </c>
      <c r="F190" s="10">
        <v>1928.4786118449999</v>
      </c>
      <c r="G190" s="96">
        <v>1611.8190428160001</v>
      </c>
      <c r="H190" s="114">
        <v>-16.420175317684627</v>
      </c>
      <c r="I190" s="114">
        <v>97.54139445148688</v>
      </c>
      <c r="J190" s="159">
        <v>516</v>
      </c>
      <c r="K190" s="104">
        <v>362</v>
      </c>
      <c r="L190" s="114">
        <v>-29.844961240310074</v>
      </c>
      <c r="M190" s="159">
        <v>2255</v>
      </c>
      <c r="N190" s="104">
        <v>1684</v>
      </c>
      <c r="O190" s="114">
        <v>-25.321507760532146</v>
      </c>
      <c r="P190" s="114">
        <v>96.892980437284237</v>
      </c>
      <c r="Q190" s="161">
        <v>265622</v>
      </c>
      <c r="R190" s="107">
        <v>375975</v>
      </c>
      <c r="S190" s="114">
        <v>41.545128039093136</v>
      </c>
      <c r="T190" s="159">
        <v>1053423</v>
      </c>
      <c r="U190" s="107">
        <v>1802790</v>
      </c>
      <c r="V190" s="114">
        <v>71.136381111861041</v>
      </c>
      <c r="W190" s="114">
        <v>85.303071741473673</v>
      </c>
      <c r="X190" s="10">
        <v>1904.0148844000005</v>
      </c>
      <c r="Y190" s="96">
        <v>7511.9399978999982</v>
      </c>
      <c r="Z190" s="114">
        <v>294.53157952949437</v>
      </c>
      <c r="AA190" s="10">
        <v>7956.4358745999998</v>
      </c>
      <c r="AB190" s="96">
        <v>18963.1734173</v>
      </c>
      <c r="AC190" s="114">
        <v>138.33753851819176</v>
      </c>
      <c r="AD190" s="114">
        <v>35.707617666063342</v>
      </c>
    </row>
    <row r="191" spans="1:30">
      <c r="A191" s="94"/>
      <c r="B191" s="94" t="s">
        <v>25</v>
      </c>
      <c r="C191" s="10">
        <v>94.73315780800003</v>
      </c>
      <c r="D191" s="96">
        <v>179.60886995199988</v>
      </c>
      <c r="E191" s="114">
        <v>89.594513798454074</v>
      </c>
      <c r="F191" s="10">
        <v>239.29411052800003</v>
      </c>
      <c r="G191" s="96">
        <v>425.7248839479999</v>
      </c>
      <c r="H191" s="114">
        <v>77.908634277977939</v>
      </c>
      <c r="I191" s="114">
        <v>9.4327530540078453</v>
      </c>
      <c r="J191" s="159">
        <v>2504</v>
      </c>
      <c r="K191" s="104">
        <v>2637</v>
      </c>
      <c r="L191" s="114">
        <v>5.3115015974440905</v>
      </c>
      <c r="M191" s="159">
        <v>9358</v>
      </c>
      <c r="N191" s="104">
        <v>10891</v>
      </c>
      <c r="O191" s="114">
        <v>16.381705492626629</v>
      </c>
      <c r="P191" s="114">
        <v>78.663777537016983</v>
      </c>
      <c r="Q191" s="161">
        <v>1300028</v>
      </c>
      <c r="R191" s="107">
        <v>5420831</v>
      </c>
      <c r="S191" s="114">
        <v>316.97801893497683</v>
      </c>
      <c r="T191" s="159">
        <v>8915004</v>
      </c>
      <c r="U191" s="107">
        <v>18845377</v>
      </c>
      <c r="V191" s="114">
        <v>111.38943964579266</v>
      </c>
      <c r="W191" s="114">
        <v>36.873181899408095</v>
      </c>
      <c r="X191" s="10">
        <v>26938.827361699994</v>
      </c>
      <c r="Y191" s="96">
        <v>103996.79423030002</v>
      </c>
      <c r="Z191" s="114">
        <v>286.04796279349716</v>
      </c>
      <c r="AA191" s="10">
        <v>209235.42827059998</v>
      </c>
      <c r="AB191" s="96">
        <v>492114.45379660005</v>
      </c>
      <c r="AC191" s="114">
        <v>135.19652377424259</v>
      </c>
      <c r="AD191" s="114">
        <v>24.669455556774636</v>
      </c>
    </row>
    <row r="192" spans="1:30">
      <c r="A192" s="94"/>
      <c r="B192" s="94"/>
      <c r="C192" s="10"/>
      <c r="D192" s="105"/>
      <c r="E192" s="114"/>
      <c r="F192" s="10"/>
      <c r="G192" s="105"/>
      <c r="H192" s="114"/>
      <c r="I192" s="111"/>
      <c r="J192" s="159"/>
      <c r="K192" s="104"/>
      <c r="L192" s="114"/>
      <c r="M192" s="159"/>
      <c r="N192" s="104"/>
      <c r="O192" s="114"/>
      <c r="P192" s="114"/>
      <c r="Q192" s="161"/>
      <c r="R192" s="104"/>
      <c r="S192" s="114"/>
      <c r="T192" s="159"/>
      <c r="U192" s="104"/>
      <c r="V192" s="114"/>
      <c r="W192" s="114"/>
      <c r="X192" s="10"/>
      <c r="Y192" s="96"/>
      <c r="Z192" s="114"/>
      <c r="AA192" s="10"/>
      <c r="AB192" s="96"/>
      <c r="AC192" s="114"/>
      <c r="AD192" s="114"/>
    </row>
    <row r="193" spans="1:30" s="20" customFormat="1" ht="16.2">
      <c r="A193" s="127"/>
      <c r="B193" s="93" t="s">
        <v>11</v>
      </c>
      <c r="C193" s="154">
        <v>32856.995877229427</v>
      </c>
      <c r="D193" s="101">
        <v>26788.552381416263</v>
      </c>
      <c r="E193" s="111">
        <v>-18.469258475388251</v>
      </c>
      <c r="F193" s="154">
        <v>145610.42775076348</v>
      </c>
      <c r="G193" s="101">
        <v>127660.52022097826</v>
      </c>
      <c r="H193" s="111">
        <v>-12.327350318968556</v>
      </c>
      <c r="I193" s="111">
        <v>100</v>
      </c>
      <c r="J193" s="157">
        <v>2266363</v>
      </c>
      <c r="K193" s="102">
        <v>2428976</v>
      </c>
      <c r="L193" s="111">
        <v>7.1750641887464717</v>
      </c>
      <c r="M193" s="157">
        <v>9759366</v>
      </c>
      <c r="N193" s="102">
        <v>9552303</v>
      </c>
      <c r="O193" s="111">
        <v>-2.1216849537152305</v>
      </c>
      <c r="P193" s="111">
        <v>100</v>
      </c>
      <c r="Q193" s="157">
        <v>20846942.800000001</v>
      </c>
      <c r="R193" s="102">
        <v>24151755</v>
      </c>
      <c r="S193" s="111">
        <v>15.85274268608825</v>
      </c>
      <c r="T193" s="157">
        <v>88894222.799999997</v>
      </c>
      <c r="U193" s="102">
        <v>127671495</v>
      </c>
      <c r="V193" s="111">
        <v>43.621813632640261</v>
      </c>
      <c r="W193" s="111">
        <v>100</v>
      </c>
      <c r="X193" s="154">
        <v>541479.02300372766</v>
      </c>
      <c r="Y193" s="102">
        <v>696416.74414457171</v>
      </c>
      <c r="Z193" s="111">
        <v>28.613799345607795</v>
      </c>
      <c r="AA193" s="154">
        <v>2529980.0369912349</v>
      </c>
      <c r="AB193" s="102">
        <v>3786112.1182616646</v>
      </c>
      <c r="AC193" s="111">
        <v>49.649881141523863</v>
      </c>
      <c r="AD193" s="111">
        <v>100</v>
      </c>
    </row>
    <row r="194" spans="1:30">
      <c r="A194" s="94"/>
      <c r="B194" s="94" t="s">
        <v>3</v>
      </c>
      <c r="C194" s="156">
        <v>3784.8611021084707</v>
      </c>
      <c r="D194" s="96">
        <v>3970.951655982999</v>
      </c>
      <c r="E194" s="114">
        <v>4.9167076110365304</v>
      </c>
      <c r="F194" s="156">
        <v>15451.739805713492</v>
      </c>
      <c r="G194" s="96">
        <v>16152.13085474995</v>
      </c>
      <c r="H194" s="114">
        <v>4.5327649691426997</v>
      </c>
      <c r="I194" s="114">
        <v>100</v>
      </c>
      <c r="J194" s="160">
        <v>104999</v>
      </c>
      <c r="K194" s="104">
        <v>117249</v>
      </c>
      <c r="L194" s="114">
        <v>11.666777778835979</v>
      </c>
      <c r="M194" s="160">
        <v>453429</v>
      </c>
      <c r="N194" s="104">
        <v>442660</v>
      </c>
      <c r="O194" s="114">
        <v>-2.3750135081787915</v>
      </c>
      <c r="P194" s="114">
        <v>100</v>
      </c>
      <c r="Q194" s="160"/>
      <c r="R194" s="104">
        <v>0</v>
      </c>
      <c r="S194" s="114" t="s">
        <v>121</v>
      </c>
      <c r="T194" s="160"/>
      <c r="U194" s="104">
        <v>0</v>
      </c>
      <c r="V194" s="114" t="s">
        <v>121</v>
      </c>
      <c r="W194" s="114" t="s">
        <v>121</v>
      </c>
      <c r="X194" s="156">
        <v>3474.0411910000003</v>
      </c>
      <c r="Y194" s="104">
        <v>3236.2230661070007</v>
      </c>
      <c r="Z194" s="114">
        <v>-6.845575852960561</v>
      </c>
      <c r="AA194" s="156">
        <v>14133.329681382998</v>
      </c>
      <c r="AB194" s="104">
        <v>12064.650862663</v>
      </c>
      <c r="AC194" s="114">
        <v>-14.636882216403302</v>
      </c>
      <c r="AD194" s="114">
        <v>100</v>
      </c>
    </row>
    <row r="195" spans="1:30">
      <c r="A195" s="94"/>
      <c r="B195" s="94" t="s">
        <v>4</v>
      </c>
      <c r="C195" s="156">
        <v>7224.1052410936591</v>
      </c>
      <c r="D195" s="96">
        <v>8298.3155956792343</v>
      </c>
      <c r="E195" s="114">
        <v>14.869804892584181</v>
      </c>
      <c r="F195" s="156">
        <v>30594.634623715203</v>
      </c>
      <c r="G195" s="96">
        <v>33096.550130331954</v>
      </c>
      <c r="H195" s="114">
        <v>8.1776283240114545</v>
      </c>
      <c r="I195" s="114">
        <v>100</v>
      </c>
      <c r="J195" s="160">
        <v>2157700</v>
      </c>
      <c r="K195" s="104">
        <v>2307851</v>
      </c>
      <c r="L195" s="114">
        <v>6.958845066505992</v>
      </c>
      <c r="M195" s="160">
        <v>9291739</v>
      </c>
      <c r="N195" s="104">
        <v>9093349</v>
      </c>
      <c r="O195" s="114">
        <v>-2.1351223920516915</v>
      </c>
      <c r="P195" s="114">
        <v>100</v>
      </c>
      <c r="Q195" s="160"/>
      <c r="R195" s="104">
        <v>0</v>
      </c>
      <c r="S195" s="114" t="s">
        <v>121</v>
      </c>
      <c r="T195" s="160"/>
      <c r="U195" s="104">
        <v>0</v>
      </c>
      <c r="V195" s="114" t="s">
        <v>121</v>
      </c>
      <c r="W195" s="114" t="s">
        <v>121</v>
      </c>
      <c r="X195" s="156">
        <v>167724.47685063101</v>
      </c>
      <c r="Y195" s="104">
        <v>217577.98262519296</v>
      </c>
      <c r="Z195" s="114">
        <v>29.723452838049134</v>
      </c>
      <c r="AA195" s="156">
        <v>730139.65446548257</v>
      </c>
      <c r="AB195" s="104">
        <v>877023.68491748092</v>
      </c>
      <c r="AC195" s="114">
        <v>20.117251481092136</v>
      </c>
      <c r="AD195" s="114">
        <v>100</v>
      </c>
    </row>
    <row r="196" spans="1:30">
      <c r="A196" s="94"/>
      <c r="B196" s="94" t="s">
        <v>5</v>
      </c>
      <c r="C196" s="156">
        <v>20288.046208944768</v>
      </c>
      <c r="D196" s="96">
        <v>13061.748824529217</v>
      </c>
      <c r="E196" s="114">
        <v>-35.618498252579691</v>
      </c>
      <c r="F196" s="156">
        <v>93361.162030027859</v>
      </c>
      <c r="G196" s="96">
        <v>72246.130796711819</v>
      </c>
      <c r="H196" s="114">
        <v>-22.616504308852527</v>
      </c>
      <c r="I196" s="114">
        <v>100</v>
      </c>
      <c r="J196" s="160">
        <v>173</v>
      </c>
      <c r="K196" s="104">
        <v>180</v>
      </c>
      <c r="L196" s="114">
        <v>4.0462427745664664</v>
      </c>
      <c r="M196" s="160">
        <v>851</v>
      </c>
      <c r="N196" s="104">
        <v>711</v>
      </c>
      <c r="O196" s="114">
        <v>-16.451233842538194</v>
      </c>
      <c r="P196" s="114">
        <v>100</v>
      </c>
      <c r="Q196" s="160">
        <v>13437787.800000001</v>
      </c>
      <c r="R196" s="104">
        <v>15079058</v>
      </c>
      <c r="S196" s="114">
        <v>12.213842221857373</v>
      </c>
      <c r="T196" s="160">
        <v>56548658.799999997</v>
      </c>
      <c r="U196" s="104">
        <v>74449474</v>
      </c>
      <c r="V196" s="114">
        <v>31.655596401165219</v>
      </c>
      <c r="W196" s="114">
        <v>100</v>
      </c>
      <c r="X196" s="156">
        <v>122829.16115708301</v>
      </c>
      <c r="Y196" s="104">
        <v>166955.60068032</v>
      </c>
      <c r="Z196" s="114">
        <v>35.925051598133791</v>
      </c>
      <c r="AA196" s="156">
        <v>550570.03747630108</v>
      </c>
      <c r="AB196" s="104">
        <v>849083.92715054087</v>
      </c>
      <c r="AC196" s="114">
        <v>54.219058313192207</v>
      </c>
      <c r="AD196" s="114">
        <v>100</v>
      </c>
    </row>
    <row r="197" spans="1:30">
      <c r="A197" s="94"/>
      <c r="B197" s="94" t="s">
        <v>6</v>
      </c>
      <c r="C197" s="156">
        <v>459.99843153799776</v>
      </c>
      <c r="D197" s="96">
        <v>547.76523559400005</v>
      </c>
      <c r="E197" s="114">
        <v>19.079805068585841</v>
      </c>
      <c r="F197" s="156">
        <v>1999.4914944019979</v>
      </c>
      <c r="G197" s="96">
        <v>1652.4461761900002</v>
      </c>
      <c r="H197" s="114">
        <v>-17.356678894790246</v>
      </c>
      <c r="I197" s="114">
        <v>100</v>
      </c>
      <c r="J197" s="160">
        <v>557</v>
      </c>
      <c r="K197" s="104">
        <v>377</v>
      </c>
      <c r="L197" s="114">
        <v>-32.315978456014363</v>
      </c>
      <c r="M197" s="160">
        <v>2366</v>
      </c>
      <c r="N197" s="104">
        <v>1738</v>
      </c>
      <c r="O197" s="114">
        <v>-26.542688081149624</v>
      </c>
      <c r="P197" s="114">
        <v>100</v>
      </c>
      <c r="Q197" s="160">
        <v>454131</v>
      </c>
      <c r="R197" s="104">
        <v>411292</v>
      </c>
      <c r="S197" s="114">
        <v>-9.4331811745949956</v>
      </c>
      <c r="T197" s="160">
        <v>1622623</v>
      </c>
      <c r="U197" s="104">
        <v>2113394</v>
      </c>
      <c r="V197" s="114">
        <v>30.245534544992879</v>
      </c>
      <c r="W197" s="114">
        <v>100</v>
      </c>
      <c r="X197" s="156">
        <v>26639.0431475</v>
      </c>
      <c r="Y197" s="104">
        <v>15098.864467199997</v>
      </c>
      <c r="Z197" s="114">
        <v>-43.320545022590338</v>
      </c>
      <c r="AA197" s="156">
        <v>81507.765104546997</v>
      </c>
      <c r="AB197" s="104">
        <v>53106.800892300002</v>
      </c>
      <c r="AC197" s="114">
        <v>-34.844488958589558</v>
      </c>
      <c r="AD197" s="114">
        <v>100</v>
      </c>
    </row>
    <row r="198" spans="1:30">
      <c r="A198" s="94"/>
      <c r="B198" s="94" t="s">
        <v>25</v>
      </c>
      <c r="C198" s="156">
        <v>1099.9848935445309</v>
      </c>
      <c r="D198" s="96">
        <v>909.77106963080985</v>
      </c>
      <c r="E198" s="114">
        <v>-17.292403289356685</v>
      </c>
      <c r="F198" s="156">
        <v>4203.3997969049005</v>
      </c>
      <c r="G198" s="96">
        <v>4513.2622629945272</v>
      </c>
      <c r="H198" s="114">
        <v>7.3717105453016574</v>
      </c>
      <c r="I198" s="114">
        <v>100</v>
      </c>
      <c r="J198" s="160">
        <v>2934</v>
      </c>
      <c r="K198" s="104">
        <v>3319</v>
      </c>
      <c r="L198" s="114">
        <v>13.122017723244728</v>
      </c>
      <c r="M198" s="160">
        <v>10981</v>
      </c>
      <c r="N198" s="104">
        <v>13845</v>
      </c>
      <c r="O198" s="114">
        <v>26.081413350332383</v>
      </c>
      <c r="P198" s="114">
        <v>100</v>
      </c>
      <c r="Q198" s="160">
        <v>6955024</v>
      </c>
      <c r="R198" s="104">
        <v>12177374</v>
      </c>
      <c r="S198" s="114">
        <v>75.087447577463422</v>
      </c>
      <c r="T198" s="160">
        <v>30722941</v>
      </c>
      <c r="U198" s="104">
        <v>51108627</v>
      </c>
      <c r="V198" s="114">
        <v>66.353302569568456</v>
      </c>
      <c r="W198" s="114">
        <v>100</v>
      </c>
      <c r="X198" s="156">
        <v>220812.30065751352</v>
      </c>
      <c r="Y198" s="104">
        <v>375035.57216229226</v>
      </c>
      <c r="Z198" s="114">
        <v>69.843605200230058</v>
      </c>
      <c r="AA198" s="156">
        <v>1153629.250263521</v>
      </c>
      <c r="AB198" s="104">
        <v>1994833.0544386797</v>
      </c>
      <c r="AC198" s="114">
        <v>72.918037054192624</v>
      </c>
      <c r="AD198" s="114">
        <v>100</v>
      </c>
    </row>
    <row r="199" spans="1:30">
      <c r="A199" s="128" t="s">
        <v>60</v>
      </c>
      <c r="M199" s="21"/>
    </row>
    <row r="200" spans="1:30">
      <c r="A200" s="128" t="s">
        <v>16</v>
      </c>
    </row>
    <row r="201" spans="1:30" ht="13.8">
      <c r="A201" s="130">
        <v>3</v>
      </c>
      <c r="B201" s="171" t="s">
        <v>104</v>
      </c>
    </row>
  </sheetData>
  <mergeCells count="8">
    <mergeCell ref="Y1:AD1"/>
    <mergeCell ref="A2:A3"/>
    <mergeCell ref="B2:B3"/>
    <mergeCell ref="C2:I2"/>
    <mergeCell ref="J2:P2"/>
    <mergeCell ref="Q2:W2"/>
    <mergeCell ref="X2:AD2"/>
    <mergeCell ref="B1:W1"/>
  </mergeCells>
  <pageMargins left="0.7" right="0.7" top="0.75" bottom="0.75" header="0.3" footer="0.3"/>
  <pageSetup paperSize="9" scale="70" orientation="portrait" r:id="rId1"/>
  <rowBreaks count="2" manualBreakCount="2">
    <brk id="80" max="16383" man="1"/>
    <brk id="59" max="16383" man="1"/>
  </rowBreaks>
  <colBreaks count="3" manualBreakCount="3">
    <brk id="9" max="1048575" man="1"/>
    <brk id="16" max="1048575" man="1"/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5"/>
  <sheetViews>
    <sheetView tabSelected="1" workbookViewId="0">
      <pane xSplit="2" ySplit="4" topLeftCell="Q178" activePane="bottomRight" state="frozen"/>
      <selection pane="topRight" activeCell="C1" sqref="C1"/>
      <selection pane="bottomLeft" activeCell="A5" sqref="A5"/>
      <selection pane="bottomRight" sqref="A1:N1"/>
    </sheetView>
  </sheetViews>
  <sheetFormatPr defaultColWidth="9.109375" defaultRowHeight="13.2"/>
  <cols>
    <col min="1" max="1" width="6.44140625" style="130" customWidth="1"/>
    <col min="2" max="2" width="31.5546875" style="130" customWidth="1"/>
    <col min="3" max="4" width="11.6640625" style="130" customWidth="1"/>
    <col min="5" max="5" width="11.88671875" style="130" customWidth="1"/>
    <col min="6" max="26" width="11.6640625" style="130" customWidth="1"/>
    <col min="27" max="28" width="12.6640625" style="130" customWidth="1"/>
    <col min="29" max="30" width="11.6640625" style="130" customWidth="1"/>
    <col min="31" max="16384" width="9.109375" style="130"/>
  </cols>
  <sheetData>
    <row r="1" spans="1:30" ht="16.2">
      <c r="A1" s="191" t="s">
        <v>123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29"/>
      <c r="P1" s="129"/>
      <c r="Q1" s="129"/>
      <c r="Y1" s="193" t="s">
        <v>63</v>
      </c>
      <c r="Z1" s="193"/>
      <c r="AA1" s="193"/>
      <c r="AB1" s="193"/>
      <c r="AC1" s="193"/>
      <c r="AD1" s="193"/>
    </row>
    <row r="2" spans="1:30" ht="41.25" customHeight="1">
      <c r="A2" s="194" t="s">
        <v>64</v>
      </c>
      <c r="B2" s="194" t="s">
        <v>65</v>
      </c>
      <c r="C2" s="194" t="s">
        <v>66</v>
      </c>
      <c r="D2" s="194"/>
      <c r="E2" s="194"/>
      <c r="F2" s="194"/>
      <c r="G2" s="194"/>
      <c r="H2" s="194"/>
      <c r="I2" s="194"/>
      <c r="J2" s="194" t="s">
        <v>67</v>
      </c>
      <c r="K2" s="194"/>
      <c r="L2" s="194"/>
      <c r="M2" s="194"/>
      <c r="N2" s="194"/>
      <c r="O2" s="194"/>
      <c r="P2" s="194"/>
      <c r="Q2" s="195" t="s">
        <v>68</v>
      </c>
      <c r="R2" s="195"/>
      <c r="S2" s="195"/>
      <c r="T2" s="195"/>
      <c r="U2" s="195"/>
      <c r="V2" s="195"/>
      <c r="W2" s="195"/>
      <c r="X2" s="195" t="s">
        <v>69</v>
      </c>
      <c r="Y2" s="195"/>
      <c r="Z2" s="195"/>
      <c r="AA2" s="195"/>
      <c r="AB2" s="195"/>
      <c r="AC2" s="195"/>
      <c r="AD2" s="195"/>
    </row>
    <row r="3" spans="1:30" s="133" customFormat="1" ht="39.75" customHeight="1">
      <c r="A3" s="194"/>
      <c r="B3" s="194"/>
      <c r="C3" s="131" t="s">
        <v>124</v>
      </c>
      <c r="D3" s="131" t="s">
        <v>125</v>
      </c>
      <c r="E3" s="132" t="s">
        <v>70</v>
      </c>
      <c r="F3" s="89" t="s">
        <v>126</v>
      </c>
      <c r="G3" s="89" t="s">
        <v>127</v>
      </c>
      <c r="H3" s="132" t="s">
        <v>70</v>
      </c>
      <c r="I3" s="132" t="s">
        <v>71</v>
      </c>
      <c r="J3" s="131" t="s">
        <v>124</v>
      </c>
      <c r="K3" s="131" t="s">
        <v>125</v>
      </c>
      <c r="L3" s="132" t="s">
        <v>70</v>
      </c>
      <c r="M3" s="89" t="s">
        <v>126</v>
      </c>
      <c r="N3" s="89" t="s">
        <v>127</v>
      </c>
      <c r="O3" s="132" t="s">
        <v>70</v>
      </c>
      <c r="P3" s="132" t="s">
        <v>71</v>
      </c>
      <c r="Q3" s="131" t="s">
        <v>124</v>
      </c>
      <c r="R3" s="131" t="s">
        <v>125</v>
      </c>
      <c r="S3" s="132" t="s">
        <v>70</v>
      </c>
      <c r="T3" s="89" t="s">
        <v>126</v>
      </c>
      <c r="U3" s="89" t="s">
        <v>127</v>
      </c>
      <c r="V3" s="132" t="s">
        <v>70</v>
      </c>
      <c r="W3" s="132" t="s">
        <v>71</v>
      </c>
      <c r="X3" s="131" t="s">
        <v>124</v>
      </c>
      <c r="Y3" s="131" t="s">
        <v>125</v>
      </c>
      <c r="Z3" s="132" t="s">
        <v>70</v>
      </c>
      <c r="AA3" s="89" t="s">
        <v>126</v>
      </c>
      <c r="AB3" s="89" t="s">
        <v>127</v>
      </c>
      <c r="AC3" s="132" t="s">
        <v>70</v>
      </c>
      <c r="AD3" s="132" t="s">
        <v>71</v>
      </c>
    </row>
    <row r="4" spans="1:30" s="133" customFormat="1" ht="16.2">
      <c r="A4" s="13">
        <v>1</v>
      </c>
      <c r="B4" s="134" t="s">
        <v>72</v>
      </c>
      <c r="C4" s="9">
        <f>'as at 31st Aug 2023'!C4</f>
        <v>668.51787601557191</v>
      </c>
      <c r="D4" s="9">
        <f>'as at 31st Aug 2023'!D4</f>
        <v>597.42679513687699</v>
      </c>
      <c r="E4" s="9">
        <f>'as at 31st Aug 2023'!E4</f>
        <v>-10.634133121825295</v>
      </c>
      <c r="F4" s="9">
        <f>'as at 31st Aug 2023'!F4</f>
        <v>2471.9636539809562</v>
      </c>
      <c r="G4" s="9">
        <f>'as at 31st Aug 2023'!G4</f>
        <v>2724.8091066986681</v>
      </c>
      <c r="H4" s="9">
        <f>'as at 31st Aug 2023'!H4</f>
        <v>10.228526309863772</v>
      </c>
      <c r="I4" s="9">
        <f>'as at 31st Aug 2023'!I4</f>
        <v>2.1344179876300586</v>
      </c>
      <c r="J4" s="9">
        <f>'as at 31st Aug 2023'!J4</f>
        <v>19196</v>
      </c>
      <c r="K4" s="9">
        <f>'as at 31st Aug 2023'!K4</f>
        <v>21645</v>
      </c>
      <c r="L4" s="9">
        <f>'as at 31st Aug 2023'!L4</f>
        <v>12.757866222129621</v>
      </c>
      <c r="M4" s="9">
        <f>'as at 31st Aug 2023'!M4</f>
        <v>79917</v>
      </c>
      <c r="N4" s="9">
        <f>'as at 31st Aug 2023'!N4</f>
        <v>96658</v>
      </c>
      <c r="O4" s="9">
        <f>'as at 31st Aug 2023'!O4</f>
        <v>20.947983532915405</v>
      </c>
      <c r="P4" s="9">
        <f>'as at 31st Aug 2023'!P4</f>
        <v>1.0118816373391841</v>
      </c>
      <c r="Q4" s="9">
        <f>'as at 31st Aug 2023'!Q4</f>
        <v>761784.8</v>
      </c>
      <c r="R4" s="9">
        <f>'as at 31st Aug 2023'!R4</f>
        <v>398353</v>
      </c>
      <c r="S4" s="9">
        <f>'as at 31st Aug 2023'!S4</f>
        <v>-47.707935364423129</v>
      </c>
      <c r="T4" s="9">
        <f>'as at 31st Aug 2023'!T4</f>
        <v>2061671.8</v>
      </c>
      <c r="U4" s="9">
        <f>'as at 31st Aug 2023'!U4</f>
        <v>1962527</v>
      </c>
      <c r="V4" s="9">
        <f>'as at 31st Aug 2023'!V4</f>
        <v>-4.8089516478811101</v>
      </c>
      <c r="W4" s="9">
        <f>'as at 31st Aug 2023'!W4</f>
        <v>1.5371692796422569</v>
      </c>
      <c r="X4" s="9">
        <f>'as at 31st Aug 2023'!X4</f>
        <v>28660.144786053999</v>
      </c>
      <c r="Y4" s="9">
        <f>'as at 31st Aug 2023'!Y4</f>
        <v>19319.448502154002</v>
      </c>
      <c r="Z4" s="9">
        <f>'as at 31st Aug 2023'!Z4</f>
        <v>-32.591238996270434</v>
      </c>
      <c r="AA4" s="9">
        <f>'as at 31st Aug 2023'!AA4</f>
        <v>109220.463476416</v>
      </c>
      <c r="AB4" s="9">
        <f>'as at 31st Aug 2023'!AB4</f>
        <v>121701.93207818005</v>
      </c>
      <c r="AC4" s="9">
        <f>'as at 31st Aug 2023'!AC4</f>
        <v>11.427774800149226</v>
      </c>
      <c r="AD4" s="9">
        <f>'as at 31st Aug 2023'!AD4</f>
        <v>3.2144302196221703</v>
      </c>
    </row>
    <row r="5" spans="1:30">
      <c r="A5" s="135"/>
      <c r="B5" s="136" t="s">
        <v>73</v>
      </c>
      <c r="C5" s="12">
        <f>'as at 31st Aug 2023'!C5</f>
        <v>81.932982885472498</v>
      </c>
      <c r="D5" s="12">
        <f>'as at 31st Aug 2023'!D5</f>
        <v>31.153981492</v>
      </c>
      <c r="E5" s="12">
        <f>'as at 31st Aug 2023'!E5</f>
        <v>-61.976263532907574</v>
      </c>
      <c r="F5" s="12">
        <f>'as at 31st Aug 2023'!F5</f>
        <v>167.26165819399347</v>
      </c>
      <c r="G5" s="12">
        <f>'as at 31st Aug 2023'!G5</f>
        <v>139.22233904395011</v>
      </c>
      <c r="H5" s="12">
        <f>'as at 31st Aug 2023'!H5</f>
        <v>-16.763745769830152</v>
      </c>
      <c r="I5" s="12">
        <f>'as at 31st Aug 2023'!I5</f>
        <v>0.86194410072531202</v>
      </c>
      <c r="J5" s="12">
        <f>'as at 31st Aug 2023'!J5</f>
        <v>1325</v>
      </c>
      <c r="K5" s="12">
        <f>'as at 31st Aug 2023'!K5</f>
        <v>505</v>
      </c>
      <c r="L5" s="12">
        <f>'as at 31st Aug 2023'!L5</f>
        <v>-61.886792452830186</v>
      </c>
      <c r="M5" s="12">
        <f>'as at 31st Aug 2023'!M5</f>
        <v>2621</v>
      </c>
      <c r="N5" s="12">
        <f>'as at 31st Aug 2023'!N5</f>
        <v>2465</v>
      </c>
      <c r="O5" s="12">
        <f>'as at 31st Aug 2023'!O5</f>
        <v>-5.9519267455169782</v>
      </c>
      <c r="P5" s="12">
        <f>'as at 31st Aug 2023'!P5</f>
        <v>0.55686079609632677</v>
      </c>
      <c r="Q5" s="12">
        <f>'as at 31st Aug 2023'!Q5</f>
        <v>0</v>
      </c>
      <c r="R5" s="12">
        <f>'as at 31st Aug 2023'!R5</f>
        <v>0</v>
      </c>
      <c r="S5" s="12" t="str">
        <f>'as at 31st Aug 2023'!S5</f>
        <v/>
      </c>
      <c r="T5" s="12">
        <f>'as at 31st Aug 2023'!T5</f>
        <v>0</v>
      </c>
      <c r="U5" s="12">
        <f>'as at 31st Aug 2023'!U5</f>
        <v>0</v>
      </c>
      <c r="V5" s="12" t="str">
        <f>'as at 31st Aug 2023'!V5</f>
        <v/>
      </c>
      <c r="W5" s="12" t="str">
        <f>'as at 31st Aug 2023'!W5</f>
        <v/>
      </c>
      <c r="X5" s="12">
        <f>'as at 31st Aug 2023'!X5</f>
        <v>228.21580154699998</v>
      </c>
      <c r="Y5" s="12">
        <f>'as at 31st Aug 2023'!Y5</f>
        <v>45.767476956000003</v>
      </c>
      <c r="Z5" s="12">
        <f>'as at 31st Aug 2023'!Z5</f>
        <v>-79.945526713857106</v>
      </c>
      <c r="AA5" s="12">
        <f>'as at 31st Aug 2023'!AA5</f>
        <v>343.68674472599997</v>
      </c>
      <c r="AB5" s="12">
        <f>'as at 31st Aug 2023'!AB5</f>
        <v>229.043167235</v>
      </c>
      <c r="AC5" s="12">
        <f>'as at 31st Aug 2023'!AC5</f>
        <v>-33.356997105721419</v>
      </c>
      <c r="AD5" s="12">
        <f>'as at 31st Aug 2023'!AD5</f>
        <v>1.8984649439282977</v>
      </c>
    </row>
    <row r="6" spans="1:30">
      <c r="A6" s="135"/>
      <c r="B6" s="136" t="s">
        <v>74</v>
      </c>
      <c r="C6" s="12">
        <f>'as at 31st Aug 2023'!C6</f>
        <v>227.86725676008649</v>
      </c>
      <c r="D6" s="12">
        <f>'as at 31st Aug 2023'!D6</f>
        <v>224.87171859387681</v>
      </c>
      <c r="E6" s="12">
        <f>'as at 31st Aug 2023'!E6</f>
        <v>-1.3145978973905792</v>
      </c>
      <c r="F6" s="12">
        <f>'as at 31st Aug 2023'!F6</f>
        <v>804.52961116594145</v>
      </c>
      <c r="G6" s="12">
        <f>'as at 31st Aug 2023'!G6</f>
        <v>945.86106764371721</v>
      </c>
      <c r="H6" s="12">
        <f>'as at 31st Aug 2023'!H6</f>
        <v>17.566967643733488</v>
      </c>
      <c r="I6" s="12">
        <f>'as at 31st Aug 2023'!I6</f>
        <v>2.8578841719725498</v>
      </c>
      <c r="J6" s="12">
        <f>'as at 31st Aug 2023'!J6</f>
        <v>17834</v>
      </c>
      <c r="K6" s="12">
        <f>'as at 31st Aug 2023'!K6</f>
        <v>21106</v>
      </c>
      <c r="L6" s="12">
        <f>'as at 31st Aug 2023'!L6</f>
        <v>18.34697768307727</v>
      </c>
      <c r="M6" s="12">
        <f>'as at 31st Aug 2023'!M6</f>
        <v>77142</v>
      </c>
      <c r="N6" s="12">
        <f>'as at 31st Aug 2023'!N6</f>
        <v>94035</v>
      </c>
      <c r="O6" s="12">
        <f>'as at 31st Aug 2023'!O6</f>
        <v>21.898576650851687</v>
      </c>
      <c r="P6" s="12">
        <f>'as at 31st Aug 2023'!P6</f>
        <v>1.034107455899911</v>
      </c>
      <c r="Q6" s="12">
        <f>'as at 31st Aug 2023'!Q6</f>
        <v>0</v>
      </c>
      <c r="R6" s="12">
        <f>'as at 31st Aug 2023'!R6</f>
        <v>0</v>
      </c>
      <c r="S6" s="12" t="str">
        <f>'as at 31st Aug 2023'!S6</f>
        <v/>
      </c>
      <c r="T6" s="12">
        <f>'as at 31st Aug 2023'!T6</f>
        <v>0</v>
      </c>
      <c r="U6" s="12">
        <f>'as at 31st Aug 2023'!U6</f>
        <v>0</v>
      </c>
      <c r="V6" s="12" t="str">
        <f>'as at 31st Aug 2023'!V6</f>
        <v/>
      </c>
      <c r="W6" s="12" t="str">
        <f>'as at 31st Aug 2023'!W6</f>
        <v/>
      </c>
      <c r="X6" s="12">
        <f>'as at 31st Aug 2023'!X6</f>
        <v>3466.544490364</v>
      </c>
      <c r="Y6" s="12">
        <f>'as at 31st Aug 2023'!Y6</f>
        <v>3453.3135996570009</v>
      </c>
      <c r="Z6" s="12">
        <f>'as at 31st Aug 2023'!Z6</f>
        <v>-0.38167376024675903</v>
      </c>
      <c r="AA6" s="12">
        <f>'as at 31st Aug 2023'!AA6</f>
        <v>13030.142770969002</v>
      </c>
      <c r="AB6" s="12">
        <f>'as at 31st Aug 2023'!AB6</f>
        <v>15553.646335642001</v>
      </c>
      <c r="AC6" s="12">
        <f>'as at 31st Aug 2023'!AC6</f>
        <v>19.36666089565291</v>
      </c>
      <c r="AD6" s="12">
        <f>'as at 31st Aug 2023'!AD6</f>
        <v>1.7734579582198446</v>
      </c>
    </row>
    <row r="7" spans="1:30">
      <c r="A7" s="135"/>
      <c r="B7" s="136" t="s">
        <v>75</v>
      </c>
      <c r="C7" s="12">
        <f>'as at 31st Aug 2023'!C7</f>
        <v>339.63664510201301</v>
      </c>
      <c r="D7" s="12">
        <f>'as at 31st Aug 2023'!D7</f>
        <v>324.39230045000016</v>
      </c>
      <c r="E7" s="12">
        <f>'as at 31st Aug 2023'!E7</f>
        <v>-4.4884275215455798</v>
      </c>
      <c r="F7" s="12">
        <f>'as at 31st Aug 2023'!F7</f>
        <v>1414.9330351170224</v>
      </c>
      <c r="G7" s="12">
        <f>'as at 31st Aug 2023'!G7</f>
        <v>1534.4164138550009</v>
      </c>
      <c r="H7" s="12">
        <f>'as at 31st Aug 2023'!H7</f>
        <v>8.4444546683509092</v>
      </c>
      <c r="I7" s="12">
        <f>'as at 31st Aug 2023'!I7</f>
        <v>2.1238734821281775</v>
      </c>
      <c r="J7" s="12">
        <f>'as at 31st Aug 2023'!J7</f>
        <v>13</v>
      </c>
      <c r="K7" s="12">
        <f>'as at 31st Aug 2023'!K7</f>
        <v>2</v>
      </c>
      <c r="L7" s="12">
        <f>'as at 31st Aug 2023'!L7</f>
        <v>-84.615384615384613</v>
      </c>
      <c r="M7" s="12">
        <f>'as at 31st Aug 2023'!M7</f>
        <v>45</v>
      </c>
      <c r="N7" s="12">
        <f>'as at 31st Aug 2023'!N7</f>
        <v>23</v>
      </c>
      <c r="O7" s="12">
        <f>'as at 31st Aug 2023'!O7</f>
        <v>-48.888888888888893</v>
      </c>
      <c r="P7" s="12">
        <f>'as at 31st Aug 2023'!P7</f>
        <v>3.2348804500703237</v>
      </c>
      <c r="Q7" s="12">
        <f>'as at 31st Aug 2023'!Q7</f>
        <v>698760.8</v>
      </c>
      <c r="R7" s="12">
        <f>'as at 31st Aug 2023'!R7</f>
        <v>360135</v>
      </c>
      <c r="S7" s="12">
        <f>'as at 31st Aug 2023'!S7</f>
        <v>-48.460903931645852</v>
      </c>
      <c r="T7" s="12">
        <f>'as at 31st Aug 2023'!T7</f>
        <v>1786141.8</v>
      </c>
      <c r="U7" s="12">
        <f>'as at 31st Aug 2023'!U7</f>
        <v>1682001</v>
      </c>
      <c r="V7" s="12">
        <f>'as at 31st Aug 2023'!V7</f>
        <v>-5.8304889343052224</v>
      </c>
      <c r="W7" s="12">
        <f>'as at 31st Aug 2023'!W7</f>
        <v>2.2592516906163769</v>
      </c>
      <c r="X7" s="12">
        <f>'as at 31st Aug 2023'!X7</f>
        <v>4268.6541919749989</v>
      </c>
      <c r="Y7" s="12">
        <f>'as at 31st Aug 2023'!Y7</f>
        <v>4333.2768742080007</v>
      </c>
      <c r="Z7" s="12">
        <f>'as at 31st Aug 2023'!Z7</f>
        <v>1.5138889056530047</v>
      </c>
      <c r="AA7" s="12">
        <f>'as at 31st Aug 2023'!AA7</f>
        <v>17494.392120422002</v>
      </c>
      <c r="AB7" s="12">
        <f>'as at 31st Aug 2023'!AB7</f>
        <v>19125.226653597038</v>
      </c>
      <c r="AC7" s="12">
        <f>'as at 31st Aug 2023'!AC7</f>
        <v>9.3220417259956445</v>
      </c>
      <c r="AD7" s="12">
        <f>'as at 31st Aug 2023'!AD7</f>
        <v>2.2524542088294854</v>
      </c>
    </row>
    <row r="8" spans="1:30">
      <c r="A8" s="135"/>
      <c r="B8" s="136" t="s">
        <v>76</v>
      </c>
      <c r="C8" s="12">
        <f>'as at 31st Aug 2023'!C8</f>
        <v>0.72413807300000022</v>
      </c>
      <c r="D8" s="12">
        <f>'as at 31st Aug 2023'!D8</f>
        <v>8.4936673999999996</v>
      </c>
      <c r="E8" s="12">
        <f>'as at 31st Aug 2023'!E8</f>
        <v>1072.9347919536883</v>
      </c>
      <c r="F8" s="12">
        <f>'as at 31st Aug 2023'!F8</f>
        <v>2.4605631480000003</v>
      </c>
      <c r="G8" s="12">
        <f>'as at 31st Aug 2023'!G8</f>
        <v>10.139877795</v>
      </c>
      <c r="H8" s="12">
        <f>'as at 31st Aug 2023'!H8</f>
        <v>312.0958164898924</v>
      </c>
      <c r="I8" s="12">
        <f>'as at 31st Aug 2023'!I8</f>
        <v>0.61362832515242571</v>
      </c>
      <c r="J8" s="12">
        <f>'as at 31st Aug 2023'!J8</f>
        <v>0</v>
      </c>
      <c r="K8" s="12">
        <f>'as at 31st Aug 2023'!K8</f>
        <v>0</v>
      </c>
      <c r="L8" s="12" t="str">
        <f>'as at 31st Aug 2023'!L8</f>
        <v/>
      </c>
      <c r="M8" s="12">
        <f>'as at 31st Aug 2023'!M8</f>
        <v>1</v>
      </c>
      <c r="N8" s="12">
        <f>'as at 31st Aug 2023'!N8</f>
        <v>0</v>
      </c>
      <c r="O8" s="12">
        <f>'as at 31st Aug 2023'!O8</f>
        <v>-100</v>
      </c>
      <c r="P8" s="12">
        <f>'as at 31st Aug 2023'!P8</f>
        <v>0</v>
      </c>
      <c r="Q8" s="12">
        <f>'as at 31st Aug 2023'!Q8</f>
        <v>0</v>
      </c>
      <c r="R8" s="12">
        <f>'as at 31st Aug 2023'!R8</f>
        <v>0</v>
      </c>
      <c r="S8" s="12" t="str">
        <f>'as at 31st Aug 2023'!S8</f>
        <v/>
      </c>
      <c r="T8" s="12">
        <f>'as at 31st Aug 2023'!T8</f>
        <v>20</v>
      </c>
      <c r="U8" s="12">
        <f>'as at 31st Aug 2023'!U8</f>
        <v>0</v>
      </c>
      <c r="V8" s="12">
        <f>'as at 31st Aug 2023'!V8</f>
        <v>-100</v>
      </c>
      <c r="W8" s="12">
        <f>'as at 31st Aug 2023'!W8</f>
        <v>0</v>
      </c>
      <c r="X8" s="12">
        <f>'as at 31st Aug 2023'!X8</f>
        <v>0</v>
      </c>
      <c r="Y8" s="12">
        <f>'as at 31st Aug 2023'!Y8</f>
        <v>0</v>
      </c>
      <c r="Z8" s="12" t="str">
        <f>'as at 31st Aug 2023'!Z8</f>
        <v/>
      </c>
      <c r="AA8" s="12">
        <f>'as at 31st Aug 2023'!AA8</f>
        <v>0</v>
      </c>
      <c r="AB8" s="12">
        <f>'as at 31st Aug 2023'!AB8</f>
        <v>0</v>
      </c>
      <c r="AC8" s="12" t="str">
        <f>'as at 31st Aug 2023'!AC8</f>
        <v/>
      </c>
      <c r="AD8" s="12">
        <f>'as at 31st Aug 2023'!AD8</f>
        <v>0</v>
      </c>
    </row>
    <row r="9" spans="1:30" ht="16.2">
      <c r="A9" s="135"/>
      <c r="B9" s="142" t="s">
        <v>77</v>
      </c>
      <c r="C9" s="12">
        <f>'as at 31st Aug 2023'!C9</f>
        <v>18.356853194999932</v>
      </c>
      <c r="D9" s="12">
        <f>'as at 31st Aug 2023'!D9</f>
        <v>8.5151272009999985</v>
      </c>
      <c r="E9" s="12">
        <f>'as at 31st Aug 2023'!E9</f>
        <v>-53.613361121614453</v>
      </c>
      <c r="F9" s="12">
        <f>'as at 31st Aug 2023'!F9</f>
        <v>82.778786355998989</v>
      </c>
      <c r="G9" s="12">
        <f>'as at 31st Aug 2023'!G9</f>
        <v>95.169408360999952</v>
      </c>
      <c r="H9" s="12">
        <f>'as at 31st Aug 2023'!H9</f>
        <v>14.968354273417074</v>
      </c>
      <c r="I9" s="12">
        <f>'as at 31st Aug 2023'!I9</f>
        <v>2.1086611593861937</v>
      </c>
      <c r="J9" s="12">
        <f>'as at 31st Aug 2023'!J9</f>
        <v>24</v>
      </c>
      <c r="K9" s="12">
        <f>'as at 31st Aug 2023'!K9</f>
        <v>32</v>
      </c>
      <c r="L9" s="12">
        <f>'as at 31st Aug 2023'!L9</f>
        <v>33.333333333333329</v>
      </c>
      <c r="M9" s="12">
        <f>'as at 31st Aug 2023'!M9</f>
        <v>108</v>
      </c>
      <c r="N9" s="12">
        <f>'as at 31st Aug 2023'!N9</f>
        <v>135</v>
      </c>
      <c r="O9" s="12">
        <f>'as at 31st Aug 2023'!O9</f>
        <v>25</v>
      </c>
      <c r="P9" s="12">
        <f>'as at 31st Aug 2023'!P9</f>
        <v>0.97508125677139756</v>
      </c>
      <c r="Q9" s="12">
        <f>'as at 31st Aug 2023'!Q9</f>
        <v>63024</v>
      </c>
      <c r="R9" s="12">
        <f>'as at 31st Aug 2023'!R9</f>
        <v>38218</v>
      </c>
      <c r="S9" s="12">
        <f>'as at 31st Aug 2023'!S9</f>
        <v>-39.359609037826857</v>
      </c>
      <c r="T9" s="12">
        <f>'as at 31st Aug 2023'!T9</f>
        <v>275510</v>
      </c>
      <c r="U9" s="12">
        <f>'as at 31st Aug 2023'!U9</f>
        <v>280526</v>
      </c>
      <c r="V9" s="12">
        <f>'as at 31st Aug 2023'!V9</f>
        <v>1.8206235708322804</v>
      </c>
      <c r="W9" s="12">
        <f>'as at 31st Aug 2023'!W9</f>
        <v>0.54888189424458611</v>
      </c>
      <c r="X9" s="12">
        <f>'as at 31st Aug 2023'!X9</f>
        <v>20696.730302168002</v>
      </c>
      <c r="Y9" s="12">
        <f>'as at 31st Aug 2023'!Y9</f>
        <v>11487.090551333002</v>
      </c>
      <c r="Z9" s="12">
        <f>'as at 31st Aug 2023'!Z9</f>
        <v>-44.498042040342391</v>
      </c>
      <c r="AA9" s="12">
        <f>'as at 31st Aug 2023'!AA9</f>
        <v>78352.241840299001</v>
      </c>
      <c r="AB9" s="12">
        <f>'as at 31st Aug 2023'!AB9</f>
        <v>86794.015921706014</v>
      </c>
      <c r="AC9" s="12">
        <f>'as at 31st Aug 2023'!AC9</f>
        <v>10.774132153887074</v>
      </c>
      <c r="AD9" s="12">
        <f>'as at 31st Aug 2023'!AD9</f>
        <v>4.3509413345934718</v>
      </c>
    </row>
    <row r="10" spans="1:30" ht="16.2">
      <c r="A10" s="135"/>
      <c r="B10" s="134"/>
      <c r="C10" s="137"/>
      <c r="D10" s="138"/>
      <c r="E10" s="139"/>
      <c r="F10" s="137"/>
      <c r="G10" s="138"/>
      <c r="H10" s="139"/>
      <c r="I10" s="140"/>
      <c r="J10" s="141"/>
      <c r="K10" s="141"/>
      <c r="L10" s="139"/>
      <c r="M10" s="141"/>
      <c r="N10" s="141"/>
      <c r="O10" s="139"/>
      <c r="P10" s="140"/>
      <c r="Q10" s="141"/>
      <c r="R10" s="141"/>
      <c r="S10" s="139"/>
      <c r="T10" s="141"/>
      <c r="U10" s="141"/>
      <c r="V10" s="139"/>
      <c r="W10" s="140"/>
      <c r="X10" s="137"/>
      <c r="Y10" s="137"/>
      <c r="Z10" s="139"/>
      <c r="AA10" s="137"/>
      <c r="AB10" s="137"/>
      <c r="AC10" s="139"/>
      <c r="AD10" s="140"/>
    </row>
    <row r="11" spans="1:30" ht="16.2">
      <c r="A11" s="169">
        <v>2</v>
      </c>
      <c r="B11" s="134" t="s">
        <v>113</v>
      </c>
      <c r="C11" s="137">
        <f>'as at 31st Aug 2023'!C11</f>
        <v>0</v>
      </c>
      <c r="D11" s="137">
        <f>'as at 31st Aug 2023'!D11</f>
        <v>0.11691459999999801</v>
      </c>
      <c r="E11" s="137" t="str">
        <f>'as at 31st Aug 2023'!E11</f>
        <v/>
      </c>
      <c r="F11" s="137">
        <f>'as at 31st Aug 2023'!F11</f>
        <v>0</v>
      </c>
      <c r="G11" s="137">
        <f>'as at 31st Aug 2023'!G11</f>
        <v>0.11691459999999801</v>
      </c>
      <c r="H11" s="137" t="str">
        <f>'as at 31st Aug 2023'!H11</f>
        <v/>
      </c>
      <c r="I11" s="137">
        <f>'as at 31st Aug 2023'!I11</f>
        <v>9.1582424854309521E-5</v>
      </c>
      <c r="J11" s="137">
        <f>'as at 31st Aug 2023'!J11</f>
        <v>0</v>
      </c>
      <c r="K11" s="137">
        <f>'as at 31st Aug 2023'!K11</f>
        <v>1</v>
      </c>
      <c r="L11" s="137" t="str">
        <f>'as at 31st Aug 2023'!L11</f>
        <v/>
      </c>
      <c r="M11" s="137">
        <f>'as at 31st Aug 2023'!M11</f>
        <v>0</v>
      </c>
      <c r="N11" s="137">
        <f>'as at 31st Aug 2023'!N11</f>
        <v>1</v>
      </c>
      <c r="O11" s="137" t="str">
        <f>'as at 31st Aug 2023'!O11</f>
        <v/>
      </c>
      <c r="P11" s="137">
        <f>'as at 31st Aug 2023'!P11</f>
        <v>1.0468679647201308E-5</v>
      </c>
      <c r="Q11" s="137">
        <f>'as at 31st Aug 2023'!Q11</f>
        <v>0</v>
      </c>
      <c r="R11" s="137">
        <f>'as at 31st Aug 2023'!R11</f>
        <v>1724</v>
      </c>
      <c r="S11" s="137" t="str">
        <f>'as at 31st Aug 2023'!S11</f>
        <v/>
      </c>
      <c r="T11" s="137">
        <f>'as at 31st Aug 2023'!T11</f>
        <v>0</v>
      </c>
      <c r="U11" s="137">
        <f>'as at 31st Aug 2023'!U11</f>
        <v>1724</v>
      </c>
      <c r="V11" s="137" t="str">
        <f>'as at 31st Aug 2023'!V11</f>
        <v/>
      </c>
      <c r="W11" s="137">
        <f>'as at 31st Aug 2023'!W11</f>
        <v>1.3503405752396023E-3</v>
      </c>
      <c r="X11" s="137">
        <f>'as at 31st Aug 2023'!X11</f>
        <v>0</v>
      </c>
      <c r="Y11" s="137">
        <f>'as at 31st Aug 2023'!Y11</f>
        <v>6.726</v>
      </c>
      <c r="Z11" s="137" t="str">
        <f>'as at 31st Aug 2023'!Z11</f>
        <v/>
      </c>
      <c r="AA11" s="137">
        <f>'as at 31st Aug 2023'!AA11</f>
        <v>0</v>
      </c>
      <c r="AB11" s="137">
        <f>'as at 31st Aug 2023'!AB11</f>
        <v>6.726</v>
      </c>
      <c r="AC11" s="137" t="str">
        <f>'as at 31st Aug 2023'!AC11</f>
        <v/>
      </c>
      <c r="AD11" s="137">
        <f>'as at 31st Aug 2023'!AD11</f>
        <v>1.7764925575125705E-4</v>
      </c>
    </row>
    <row r="12" spans="1:30">
      <c r="A12" s="135"/>
      <c r="B12" s="136" t="s">
        <v>73</v>
      </c>
      <c r="C12" s="137">
        <f>'as at 31st Aug 2023'!C12</f>
        <v>0</v>
      </c>
      <c r="D12" s="137">
        <f>'as at 31st Aug 2023'!D12</f>
        <v>0</v>
      </c>
      <c r="E12" s="137" t="str">
        <f>'as at 31st Aug 2023'!E12</f>
        <v/>
      </c>
      <c r="F12" s="137">
        <f>'as at 31st Aug 2023'!F12</f>
        <v>0</v>
      </c>
      <c r="G12" s="137">
        <f>'as at 31st Aug 2023'!G12</f>
        <v>0</v>
      </c>
      <c r="H12" s="137" t="str">
        <f>'as at 31st Aug 2023'!H12</f>
        <v/>
      </c>
      <c r="I12" s="137">
        <f>'as at 31st Aug 2023'!I12</f>
        <v>0</v>
      </c>
      <c r="J12" s="137">
        <f>'as at 31st Aug 2023'!J12</f>
        <v>0</v>
      </c>
      <c r="K12" s="137">
        <f>'as at 31st Aug 2023'!K12</f>
        <v>0</v>
      </c>
      <c r="L12" s="137" t="str">
        <f>'as at 31st Aug 2023'!L12</f>
        <v/>
      </c>
      <c r="M12" s="137">
        <f>'as at 31st Aug 2023'!M12</f>
        <v>0</v>
      </c>
      <c r="N12" s="137">
        <f>'as at 31st Aug 2023'!N12</f>
        <v>0</v>
      </c>
      <c r="O12" s="137" t="str">
        <f>'as at 31st Aug 2023'!O12</f>
        <v/>
      </c>
      <c r="P12" s="137">
        <f>'as at 31st Aug 2023'!P12</f>
        <v>0</v>
      </c>
      <c r="Q12" s="137">
        <f>'as at 31st Aug 2023'!Q12</f>
        <v>0</v>
      </c>
      <c r="R12" s="137">
        <f>'as at 31st Aug 2023'!R12</f>
        <v>0</v>
      </c>
      <c r="S12" s="137" t="str">
        <f>'as at 31st Aug 2023'!S12</f>
        <v/>
      </c>
      <c r="T12" s="137">
        <f>'as at 31st Aug 2023'!T12</f>
        <v>0</v>
      </c>
      <c r="U12" s="137">
        <f>'as at 31st Aug 2023'!U12</f>
        <v>0</v>
      </c>
      <c r="V12" s="137" t="str">
        <f>'as at 31st Aug 2023'!V12</f>
        <v/>
      </c>
      <c r="W12" s="137" t="str">
        <f>'as at 31st Aug 2023'!W12</f>
        <v/>
      </c>
      <c r="X12" s="137">
        <f>'as at 31st Aug 2023'!X12</f>
        <v>0</v>
      </c>
      <c r="Y12" s="137">
        <f>'as at 31st Aug 2023'!Y12</f>
        <v>0</v>
      </c>
      <c r="Z12" s="137" t="str">
        <f>'as at 31st Aug 2023'!Z12</f>
        <v/>
      </c>
      <c r="AA12" s="137">
        <f>'as at 31st Aug 2023'!AA12</f>
        <v>0</v>
      </c>
      <c r="AB12" s="137">
        <f>'as at 31st Aug 2023'!AB12</f>
        <v>0</v>
      </c>
      <c r="AC12" s="137" t="str">
        <f>'as at 31st Aug 2023'!AC12</f>
        <v/>
      </c>
      <c r="AD12" s="137">
        <f>'as at 31st Aug 2023'!AD12</f>
        <v>0</v>
      </c>
    </row>
    <row r="13" spans="1:30">
      <c r="A13" s="135"/>
      <c r="B13" s="136" t="s">
        <v>74</v>
      </c>
      <c r="C13" s="137">
        <f>'as at 31st Aug 2023'!C13</f>
        <v>0</v>
      </c>
      <c r="D13" s="137">
        <f>'as at 31st Aug 2023'!D13</f>
        <v>0</v>
      </c>
      <c r="E13" s="137" t="str">
        <f>'as at 31st Aug 2023'!E13</f>
        <v/>
      </c>
      <c r="F13" s="137">
        <f>'as at 31st Aug 2023'!F13</f>
        <v>0</v>
      </c>
      <c r="G13" s="137">
        <f>'as at 31st Aug 2023'!G13</f>
        <v>0</v>
      </c>
      <c r="H13" s="137" t="str">
        <f>'as at 31st Aug 2023'!H13</f>
        <v/>
      </c>
      <c r="I13" s="137">
        <f>'as at 31st Aug 2023'!I13</f>
        <v>0</v>
      </c>
      <c r="J13" s="137">
        <f>'as at 31st Aug 2023'!J13</f>
        <v>0</v>
      </c>
      <c r="K13" s="137">
        <f>'as at 31st Aug 2023'!K13</f>
        <v>0</v>
      </c>
      <c r="L13" s="137" t="str">
        <f>'as at 31st Aug 2023'!L13</f>
        <v/>
      </c>
      <c r="M13" s="137">
        <f>'as at 31st Aug 2023'!M13</f>
        <v>0</v>
      </c>
      <c r="N13" s="137">
        <f>'as at 31st Aug 2023'!N13</f>
        <v>0</v>
      </c>
      <c r="O13" s="137" t="str">
        <f>'as at 31st Aug 2023'!O13</f>
        <v/>
      </c>
      <c r="P13" s="137">
        <f>'as at 31st Aug 2023'!P13</f>
        <v>0</v>
      </c>
      <c r="Q13" s="137">
        <f>'as at 31st Aug 2023'!Q13</f>
        <v>0</v>
      </c>
      <c r="R13" s="137">
        <f>'as at 31st Aug 2023'!R13</f>
        <v>0</v>
      </c>
      <c r="S13" s="137" t="str">
        <f>'as at 31st Aug 2023'!S13</f>
        <v/>
      </c>
      <c r="T13" s="137">
        <f>'as at 31st Aug 2023'!T13</f>
        <v>0</v>
      </c>
      <c r="U13" s="137">
        <f>'as at 31st Aug 2023'!U13</f>
        <v>0</v>
      </c>
      <c r="V13" s="137" t="str">
        <f>'as at 31st Aug 2023'!V13</f>
        <v/>
      </c>
      <c r="W13" s="137" t="str">
        <f>'as at 31st Aug 2023'!W13</f>
        <v/>
      </c>
      <c r="X13" s="137">
        <f>'as at 31st Aug 2023'!X13</f>
        <v>0</v>
      </c>
      <c r="Y13" s="137">
        <f>'as at 31st Aug 2023'!Y13</f>
        <v>0</v>
      </c>
      <c r="Z13" s="137" t="str">
        <f>'as at 31st Aug 2023'!Z13</f>
        <v/>
      </c>
      <c r="AA13" s="137">
        <f>'as at 31st Aug 2023'!AA13</f>
        <v>0</v>
      </c>
      <c r="AB13" s="137">
        <f>'as at 31st Aug 2023'!AB13</f>
        <v>0</v>
      </c>
      <c r="AC13" s="137" t="str">
        <f>'as at 31st Aug 2023'!AC13</f>
        <v/>
      </c>
      <c r="AD13" s="137">
        <f>'as at 31st Aug 2023'!AD13</f>
        <v>0</v>
      </c>
    </row>
    <row r="14" spans="1:30">
      <c r="A14" s="135"/>
      <c r="B14" s="136" t="s">
        <v>75</v>
      </c>
      <c r="C14" s="137">
        <f>'as at 31st Aug 2023'!C14</f>
        <v>0</v>
      </c>
      <c r="D14" s="137">
        <f>'as at 31st Aug 2023'!D14</f>
        <v>0.11691459999999801</v>
      </c>
      <c r="E14" s="137" t="str">
        <f>'as at 31st Aug 2023'!E14</f>
        <v/>
      </c>
      <c r="F14" s="137">
        <f>'as at 31st Aug 2023'!F14</f>
        <v>0</v>
      </c>
      <c r="G14" s="137">
        <f>'as at 31st Aug 2023'!G14</f>
        <v>0.11691459999999801</v>
      </c>
      <c r="H14" s="137" t="str">
        <f>'as at 31st Aug 2023'!H14</f>
        <v/>
      </c>
      <c r="I14" s="137">
        <f>'as at 31st Aug 2023'!I14</f>
        <v>1.6182818195340531E-4</v>
      </c>
      <c r="J14" s="137">
        <f>'as at 31st Aug 2023'!J14</f>
        <v>0</v>
      </c>
      <c r="K14" s="137">
        <f>'as at 31st Aug 2023'!K14</f>
        <v>1</v>
      </c>
      <c r="L14" s="137" t="str">
        <f>'as at 31st Aug 2023'!L14</f>
        <v/>
      </c>
      <c r="M14" s="137">
        <f>'as at 31st Aug 2023'!M14</f>
        <v>0</v>
      </c>
      <c r="N14" s="137">
        <f>'as at 31st Aug 2023'!N14</f>
        <v>1</v>
      </c>
      <c r="O14" s="137" t="str">
        <f>'as at 31st Aug 2023'!O14</f>
        <v/>
      </c>
      <c r="P14" s="137">
        <f>'as at 31st Aug 2023'!P14</f>
        <v>0.14064697609001406</v>
      </c>
      <c r="Q14" s="137">
        <f>'as at 31st Aug 2023'!Q14</f>
        <v>0</v>
      </c>
      <c r="R14" s="137">
        <f>'as at 31st Aug 2023'!R14</f>
        <v>1724</v>
      </c>
      <c r="S14" s="137" t="str">
        <f>'as at 31st Aug 2023'!S14</f>
        <v/>
      </c>
      <c r="T14" s="137">
        <f>'as at 31st Aug 2023'!T14</f>
        <v>0</v>
      </c>
      <c r="U14" s="137">
        <f>'as at 31st Aug 2023'!U14</f>
        <v>1724</v>
      </c>
      <c r="V14" s="137" t="str">
        <f>'as at 31st Aug 2023'!V14</f>
        <v/>
      </c>
      <c r="W14" s="137">
        <f>'as at 31st Aug 2023'!W14</f>
        <v>2.3156644464674119E-3</v>
      </c>
      <c r="X14" s="137">
        <f>'as at 31st Aug 2023'!X14</f>
        <v>0</v>
      </c>
      <c r="Y14" s="137">
        <f>'as at 31st Aug 2023'!Y14</f>
        <v>6.726</v>
      </c>
      <c r="Z14" s="137" t="str">
        <f>'as at 31st Aug 2023'!Z14</f>
        <v/>
      </c>
      <c r="AA14" s="137">
        <f>'as at 31st Aug 2023'!AA14</f>
        <v>0</v>
      </c>
      <c r="AB14" s="137">
        <f>'as at 31st Aug 2023'!AB14</f>
        <v>6.726</v>
      </c>
      <c r="AC14" s="137" t="str">
        <f>'as at 31st Aug 2023'!AC14</f>
        <v/>
      </c>
      <c r="AD14" s="137">
        <f>'as at 31st Aug 2023'!AD14</f>
        <v>7.9214784132964678E-4</v>
      </c>
    </row>
    <row r="15" spans="1:30">
      <c r="A15" s="135"/>
      <c r="B15" s="136" t="s">
        <v>76</v>
      </c>
      <c r="C15" s="137">
        <f>'as at 31st Aug 2023'!C15</f>
        <v>0</v>
      </c>
      <c r="D15" s="137">
        <f>'as at 31st Aug 2023'!D15</f>
        <v>0</v>
      </c>
      <c r="E15" s="137" t="str">
        <f>'as at 31st Aug 2023'!E15</f>
        <v/>
      </c>
      <c r="F15" s="137">
        <f>'as at 31st Aug 2023'!F15</f>
        <v>0</v>
      </c>
      <c r="G15" s="137">
        <f>'as at 31st Aug 2023'!G15</f>
        <v>0</v>
      </c>
      <c r="H15" s="137" t="str">
        <f>'as at 31st Aug 2023'!H15</f>
        <v/>
      </c>
      <c r="I15" s="137">
        <f>'as at 31st Aug 2023'!I15</f>
        <v>0</v>
      </c>
      <c r="J15" s="137">
        <f>'as at 31st Aug 2023'!J15</f>
        <v>0</v>
      </c>
      <c r="K15" s="137">
        <f>'as at 31st Aug 2023'!K15</f>
        <v>0</v>
      </c>
      <c r="L15" s="137" t="str">
        <f>'as at 31st Aug 2023'!L15</f>
        <v/>
      </c>
      <c r="M15" s="137">
        <f>'as at 31st Aug 2023'!M15</f>
        <v>0</v>
      </c>
      <c r="N15" s="137">
        <f>'as at 31st Aug 2023'!N15</f>
        <v>0</v>
      </c>
      <c r="O15" s="137" t="str">
        <f>'as at 31st Aug 2023'!O15</f>
        <v/>
      </c>
      <c r="P15" s="137">
        <f>'as at 31st Aug 2023'!P15</f>
        <v>0</v>
      </c>
      <c r="Q15" s="137">
        <f>'as at 31st Aug 2023'!Q15</f>
        <v>0</v>
      </c>
      <c r="R15" s="137">
        <f>'as at 31st Aug 2023'!R15</f>
        <v>0</v>
      </c>
      <c r="S15" s="137" t="str">
        <f>'as at 31st Aug 2023'!S15</f>
        <v/>
      </c>
      <c r="T15" s="137">
        <f>'as at 31st Aug 2023'!T15</f>
        <v>0</v>
      </c>
      <c r="U15" s="137">
        <f>'as at 31st Aug 2023'!U15</f>
        <v>0</v>
      </c>
      <c r="V15" s="137" t="str">
        <f>'as at 31st Aug 2023'!V15</f>
        <v/>
      </c>
      <c r="W15" s="137">
        <f>'as at 31st Aug 2023'!W15</f>
        <v>0</v>
      </c>
      <c r="X15" s="137">
        <f>'as at 31st Aug 2023'!X15</f>
        <v>0</v>
      </c>
      <c r="Y15" s="137">
        <f>'as at 31st Aug 2023'!Y15</f>
        <v>0</v>
      </c>
      <c r="Z15" s="137" t="str">
        <f>'as at 31st Aug 2023'!Z15</f>
        <v/>
      </c>
      <c r="AA15" s="137">
        <f>'as at 31st Aug 2023'!AA15</f>
        <v>0</v>
      </c>
      <c r="AB15" s="137">
        <f>'as at 31st Aug 2023'!AB15</f>
        <v>0</v>
      </c>
      <c r="AC15" s="137" t="str">
        <f>'as at 31st Aug 2023'!AC15</f>
        <v/>
      </c>
      <c r="AD15" s="137">
        <f>'as at 31st Aug 2023'!AD15</f>
        <v>0</v>
      </c>
    </row>
    <row r="16" spans="1:30" ht="16.2">
      <c r="A16" s="135"/>
      <c r="B16" s="142" t="s">
        <v>77</v>
      </c>
      <c r="C16" s="137">
        <f>'as at 31st Aug 2023'!C16</f>
        <v>0</v>
      </c>
      <c r="D16" s="137">
        <f>'as at 31st Aug 2023'!D16</f>
        <v>0</v>
      </c>
      <c r="E16" s="137" t="str">
        <f>'as at 31st Aug 2023'!E16</f>
        <v/>
      </c>
      <c r="F16" s="137">
        <f>'as at 31st Aug 2023'!F16</f>
        <v>0</v>
      </c>
      <c r="G16" s="137">
        <f>'as at 31st Aug 2023'!G16</f>
        <v>0</v>
      </c>
      <c r="H16" s="137" t="str">
        <f>'as at 31st Aug 2023'!H16</f>
        <v/>
      </c>
      <c r="I16" s="137">
        <f>'as at 31st Aug 2023'!I16</f>
        <v>0</v>
      </c>
      <c r="J16" s="137">
        <f>'as at 31st Aug 2023'!J16</f>
        <v>0</v>
      </c>
      <c r="K16" s="137">
        <f>'as at 31st Aug 2023'!K16</f>
        <v>0</v>
      </c>
      <c r="L16" s="137" t="str">
        <f>'as at 31st Aug 2023'!L16</f>
        <v/>
      </c>
      <c r="M16" s="137">
        <f>'as at 31st Aug 2023'!M16</f>
        <v>0</v>
      </c>
      <c r="N16" s="137">
        <f>'as at 31st Aug 2023'!N16</f>
        <v>0</v>
      </c>
      <c r="O16" s="137" t="str">
        <f>'as at 31st Aug 2023'!O16</f>
        <v/>
      </c>
      <c r="P16" s="137">
        <f>'as at 31st Aug 2023'!P16</f>
        <v>0</v>
      </c>
      <c r="Q16" s="137">
        <f>'as at 31st Aug 2023'!Q16</f>
        <v>0</v>
      </c>
      <c r="R16" s="137">
        <f>'as at 31st Aug 2023'!R16</f>
        <v>0</v>
      </c>
      <c r="S16" s="137" t="str">
        <f>'as at 31st Aug 2023'!S16</f>
        <v/>
      </c>
      <c r="T16" s="137">
        <f>'as at 31st Aug 2023'!T16</f>
        <v>0</v>
      </c>
      <c r="U16" s="137">
        <f>'as at 31st Aug 2023'!U16</f>
        <v>0</v>
      </c>
      <c r="V16" s="137" t="str">
        <f>'as at 31st Aug 2023'!V16</f>
        <v/>
      </c>
      <c r="W16" s="137">
        <f>'as at 31st Aug 2023'!W16</f>
        <v>0</v>
      </c>
      <c r="X16" s="137">
        <f>'as at 31st Aug 2023'!X16</f>
        <v>0</v>
      </c>
      <c r="Y16" s="137">
        <f>'as at 31st Aug 2023'!Y16</f>
        <v>0</v>
      </c>
      <c r="Z16" s="137" t="str">
        <f>'as at 31st Aug 2023'!Z16</f>
        <v/>
      </c>
      <c r="AA16" s="137">
        <f>'as at 31st Aug 2023'!AA16</f>
        <v>0</v>
      </c>
      <c r="AB16" s="137">
        <f>'as at 31st Aug 2023'!AB16</f>
        <v>0</v>
      </c>
      <c r="AC16" s="137" t="str">
        <f>'as at 31st Aug 2023'!AC16</f>
        <v/>
      </c>
      <c r="AD16" s="137">
        <f>'as at 31st Aug 2023'!AD16</f>
        <v>0</v>
      </c>
    </row>
    <row r="17" spans="1:30" ht="16.2">
      <c r="A17" s="135"/>
      <c r="B17" s="142"/>
      <c r="C17" s="137"/>
      <c r="D17" s="138"/>
      <c r="E17" s="139"/>
      <c r="F17" s="137"/>
      <c r="G17" s="138"/>
      <c r="H17" s="139"/>
      <c r="I17" s="140"/>
      <c r="J17" s="141"/>
      <c r="K17" s="141"/>
      <c r="L17" s="139"/>
      <c r="M17" s="141"/>
      <c r="N17" s="141"/>
      <c r="O17" s="139"/>
      <c r="P17" s="140"/>
      <c r="Q17" s="141"/>
      <c r="R17" s="141"/>
      <c r="S17" s="139"/>
      <c r="T17" s="141"/>
      <c r="U17" s="141"/>
      <c r="V17" s="139"/>
      <c r="W17" s="140"/>
      <c r="X17" s="137"/>
      <c r="Y17" s="137"/>
      <c r="Z17" s="139"/>
      <c r="AA17" s="137"/>
      <c r="AB17" s="137"/>
      <c r="AC17" s="139"/>
      <c r="AD17" s="140"/>
    </row>
    <row r="18" spans="1:30" s="133" customFormat="1" ht="16.2">
      <c r="A18" s="13">
        <v>3</v>
      </c>
      <c r="B18" s="134" t="s">
        <v>79</v>
      </c>
      <c r="C18" s="9">
        <f>'as at 31st Aug 2023'!C18</f>
        <v>0.42441565000000003</v>
      </c>
      <c r="D18" s="9">
        <f>'as at 31st Aug 2023'!D18</f>
        <v>6.812135026</v>
      </c>
      <c r="E18" s="9">
        <f>'as at 31st Aug 2023'!E18</f>
        <v>1505.0621662985329</v>
      </c>
      <c r="F18" s="9">
        <f>'as at 31st Aug 2023'!F18</f>
        <v>1.3690544609999999</v>
      </c>
      <c r="G18" s="9">
        <f>'as at 31st Aug 2023'!G18</f>
        <v>27.349596326</v>
      </c>
      <c r="H18" s="9">
        <f>'as at 31st Aug 2023'!H18</f>
        <v>1897.6996609779135</v>
      </c>
      <c r="I18" s="9">
        <f>'as at 31st Aug 2023'!I18</f>
        <v>2.1423691740138848E-2</v>
      </c>
      <c r="J18" s="9">
        <f>'as at 31st Aug 2023'!J18</f>
        <v>575</v>
      </c>
      <c r="K18" s="9">
        <f>'as at 31st Aug 2023'!K18</f>
        <v>2109</v>
      </c>
      <c r="L18" s="9">
        <f>'as at 31st Aug 2023'!L18</f>
        <v>266.78260869565219</v>
      </c>
      <c r="M18" s="9">
        <f>'as at 31st Aug 2023'!M18</f>
        <v>1274</v>
      </c>
      <c r="N18" s="9">
        <f>'as at 31st Aug 2023'!N18</f>
        <v>7144</v>
      </c>
      <c r="O18" s="9">
        <f>'as at 31st Aug 2023'!O18</f>
        <v>460.75353218210358</v>
      </c>
      <c r="P18" s="9">
        <f>'as at 31st Aug 2023'!P18</f>
        <v>7.4788247399606142E-2</v>
      </c>
      <c r="Q18" s="9">
        <f>'as at 31st Aug 2023'!Q18</f>
        <v>2622</v>
      </c>
      <c r="R18" s="9">
        <f>'as at 31st Aug 2023'!R18</f>
        <v>56231</v>
      </c>
      <c r="S18" s="9">
        <f>'as at 31st Aug 2023'!S18</f>
        <v>2044.5842868039665</v>
      </c>
      <c r="T18" s="9">
        <f>'as at 31st Aug 2023'!T18</f>
        <v>7515</v>
      </c>
      <c r="U18" s="9">
        <f>'as at 31st Aug 2023'!U18</f>
        <v>199771</v>
      </c>
      <c r="V18" s="9">
        <f>'as at 31st Aug 2023'!V18</f>
        <v>2558.2967398536261</v>
      </c>
      <c r="W18" s="9">
        <f>'as at 31st Aug 2023'!W18</f>
        <v>0.15647267230637504</v>
      </c>
      <c r="X18" s="9">
        <f>'as at 31st Aug 2023'!X18</f>
        <v>97.273824600000012</v>
      </c>
      <c r="Y18" s="9">
        <f>'as at 31st Aug 2023'!Y18</f>
        <v>1420.2622339</v>
      </c>
      <c r="Z18" s="9">
        <f>'as at 31st Aug 2023'!Z18</f>
        <v>1360.0661994532081</v>
      </c>
      <c r="AA18" s="9">
        <f>'as at 31st Aug 2023'!AA18</f>
        <v>414.85925349999991</v>
      </c>
      <c r="AB18" s="9">
        <f>'as at 31st Aug 2023'!AB18</f>
        <v>5023.4813703999944</v>
      </c>
      <c r="AC18" s="9">
        <f>'as at 31st Aug 2023'!AC18</f>
        <v>1110.8881091644723</v>
      </c>
      <c r="AD18" s="9">
        <f>'as at 31st Aug 2023'!AD18</f>
        <v>0.13268179106926312</v>
      </c>
    </row>
    <row r="19" spans="1:30">
      <c r="A19" s="135"/>
      <c r="B19" s="136" t="s">
        <v>73</v>
      </c>
      <c r="C19" s="12">
        <f>'as at 31st Aug 2023'!C19</f>
        <v>1.4999999999999999E-2</v>
      </c>
      <c r="D19" s="12">
        <f>'as at 31st Aug 2023'!D19</f>
        <v>0</v>
      </c>
      <c r="E19" s="12">
        <f>'as at 31st Aug 2023'!E19</f>
        <v>-100</v>
      </c>
      <c r="F19" s="12">
        <f>'as at 31st Aug 2023'!F19</f>
        <v>1.3949887000000001E-2</v>
      </c>
      <c r="G19" s="12">
        <f>'as at 31st Aug 2023'!G19</f>
        <v>1.02997E-2</v>
      </c>
      <c r="H19" s="12">
        <f>'as at 31st Aug 2023'!H19</f>
        <v>-26.166427011200888</v>
      </c>
      <c r="I19" s="12">
        <f>'as at 31st Aug 2023'!I19</f>
        <v>6.3766818710307244E-5</v>
      </c>
      <c r="J19" s="12">
        <f>'as at 31st Aug 2023'!J19</f>
        <v>548</v>
      </c>
      <c r="K19" s="12">
        <f>'as at 31st Aug 2023'!K19</f>
        <v>9</v>
      </c>
      <c r="L19" s="12">
        <f>'as at 31st Aug 2023'!L19</f>
        <v>-98.357664233576642</v>
      </c>
      <c r="M19" s="12">
        <f>'as at 31st Aug 2023'!M19</f>
        <v>700</v>
      </c>
      <c r="N19" s="12">
        <f>'as at 31st Aug 2023'!N19</f>
        <v>200</v>
      </c>
      <c r="O19" s="12">
        <f>'as at 31st Aug 2023'!O19</f>
        <v>-71.428571428571431</v>
      </c>
      <c r="P19" s="12">
        <f>'as at 31st Aug 2023'!P19</f>
        <v>4.5181403334387568E-2</v>
      </c>
      <c r="Q19" s="12">
        <f>'as at 31st Aug 2023'!Q19</f>
        <v>0</v>
      </c>
      <c r="R19" s="12">
        <f>'as at 31st Aug 2023'!R19</f>
        <v>0</v>
      </c>
      <c r="S19" s="12" t="str">
        <f>'as at 31st Aug 2023'!S19</f>
        <v/>
      </c>
      <c r="T19" s="12">
        <f>'as at 31st Aug 2023'!T19</f>
        <v>0</v>
      </c>
      <c r="U19" s="12">
        <f>'as at 31st Aug 2023'!U19</f>
        <v>0</v>
      </c>
      <c r="V19" s="12" t="str">
        <f>'as at 31st Aug 2023'!V19</f>
        <v/>
      </c>
      <c r="W19" s="12" t="str">
        <f>'as at 31st Aug 2023'!W19</f>
        <v/>
      </c>
      <c r="X19" s="12">
        <f>'as at 31st Aug 2023'!X19</f>
        <v>31.027159999999999</v>
      </c>
      <c r="Y19" s="12">
        <f>'as at 31st Aug 2023'!Y19</f>
        <v>0</v>
      </c>
      <c r="Z19" s="12">
        <f>'as at 31st Aug 2023'!Z19</f>
        <v>-100</v>
      </c>
      <c r="AA19" s="12">
        <f>'as at 31st Aug 2023'!AA19</f>
        <v>1.24041</v>
      </c>
      <c r="AB19" s="12">
        <f>'as at 31st Aug 2023'!AB19</f>
        <v>0.40359</v>
      </c>
      <c r="AC19" s="12">
        <f>'as at 31st Aug 2023'!AC19</f>
        <v>-67.463177497762842</v>
      </c>
      <c r="AD19" s="12">
        <f>'as at 31st Aug 2023'!AD19</f>
        <v>3.345227347183395E-3</v>
      </c>
    </row>
    <row r="20" spans="1:30">
      <c r="A20" s="135"/>
      <c r="B20" s="136" t="s">
        <v>74</v>
      </c>
      <c r="C20" s="12">
        <f>'as at 31st Aug 2023'!C20</f>
        <v>6.0945970999999995E-2</v>
      </c>
      <c r="D20" s="12">
        <f>'as at 31st Aug 2023'!D20</f>
        <v>0.73223766499999998</v>
      </c>
      <c r="E20" s="12">
        <f>'as at 31st Aug 2023'!E20</f>
        <v>1101.453767961134</v>
      </c>
      <c r="F20" s="12">
        <f>'as at 31st Aug 2023'!F20</f>
        <v>0.47213675900000007</v>
      </c>
      <c r="G20" s="12">
        <f>'as at 31st Aug 2023'!G20</f>
        <v>2.2935187770000001</v>
      </c>
      <c r="H20" s="12">
        <f>'as at 31st Aug 2023'!H20</f>
        <v>385.77424512714111</v>
      </c>
      <c r="I20" s="12">
        <f>'as at 31st Aug 2023'!I20</f>
        <v>6.9297820104158286E-3</v>
      </c>
      <c r="J20" s="12">
        <f>'as at 31st Aug 2023'!J20</f>
        <v>26</v>
      </c>
      <c r="K20" s="12">
        <f>'as at 31st Aug 2023'!K20</f>
        <v>2096</v>
      </c>
      <c r="L20" s="12">
        <f>'as at 31st Aug 2023'!L20</f>
        <v>7961.538461538461</v>
      </c>
      <c r="M20" s="12">
        <f>'as at 31st Aug 2023'!M20</f>
        <v>568</v>
      </c>
      <c r="N20" s="12">
        <f>'as at 31st Aug 2023'!N20</f>
        <v>6917</v>
      </c>
      <c r="O20" s="12">
        <f>'as at 31st Aug 2023'!O20</f>
        <v>1117.7816901408451</v>
      </c>
      <c r="P20" s="12">
        <f>'as at 31st Aug 2023'!P20</f>
        <v>7.6066584489388883E-2</v>
      </c>
      <c r="Q20" s="12">
        <f>'as at 31st Aug 2023'!Q20</f>
        <v>0</v>
      </c>
      <c r="R20" s="12">
        <f>'as at 31st Aug 2023'!R20</f>
        <v>0</v>
      </c>
      <c r="S20" s="12" t="str">
        <f>'as at 31st Aug 2023'!S20</f>
        <v/>
      </c>
      <c r="T20" s="12">
        <f>'as at 31st Aug 2023'!T20</f>
        <v>0</v>
      </c>
      <c r="U20" s="12">
        <f>'as at 31st Aug 2023'!U20</f>
        <v>0</v>
      </c>
      <c r="V20" s="12" t="str">
        <f>'as at 31st Aug 2023'!V20</f>
        <v/>
      </c>
      <c r="W20" s="12" t="str">
        <f>'as at 31st Aug 2023'!W20</f>
        <v/>
      </c>
      <c r="X20" s="12">
        <f>'as at 31st Aug 2023'!X20</f>
        <v>-19.722135399999999</v>
      </c>
      <c r="Y20" s="12">
        <f>'as at 31st Aug 2023'!Y20</f>
        <v>873.45744389999993</v>
      </c>
      <c r="Z20" s="12">
        <f>'as at 31st Aug 2023'!Z20</f>
        <v>-4528.8178038773631</v>
      </c>
      <c r="AA20" s="12">
        <f>'as at 31st Aug 2023'!AA20</f>
        <v>72.418043499999911</v>
      </c>
      <c r="AB20" s="12">
        <f>'as at 31st Aug 2023'!AB20</f>
        <v>3101.4200603999943</v>
      </c>
      <c r="AC20" s="12">
        <f>'as at 31st Aug 2023'!AC20</f>
        <v>4182.6620418155844</v>
      </c>
      <c r="AD20" s="12">
        <f>'as at 31st Aug 2023'!AD20</f>
        <v>0.35363013721708175</v>
      </c>
    </row>
    <row r="21" spans="1:30">
      <c r="A21" s="135"/>
      <c r="B21" s="136" t="s">
        <v>75</v>
      </c>
      <c r="C21" s="12">
        <f>'as at 31st Aug 2023'!C21</f>
        <v>0.26282019200000001</v>
      </c>
      <c r="D21" s="12">
        <f>'as at 31st Aug 2023'!D21</f>
        <v>5.9287546780000007</v>
      </c>
      <c r="E21" s="12">
        <f>'as at 31st Aug 2023'!E21</f>
        <v>2155.8216067356047</v>
      </c>
      <c r="F21" s="12">
        <f>'as at 31st Aug 2023'!F21</f>
        <v>0.74899962599999992</v>
      </c>
      <c r="G21" s="12">
        <f>'as at 31st Aug 2023'!G21</f>
        <v>24.553529456</v>
      </c>
      <c r="H21" s="12">
        <f>'as at 31st Aug 2023'!H21</f>
        <v>3178.1764641361788</v>
      </c>
      <c r="I21" s="12">
        <f>'as at 31st Aug 2023'!I21</f>
        <v>3.3985943863332153E-2</v>
      </c>
      <c r="J21" s="12">
        <f>'as at 31st Aug 2023'!J21</f>
        <v>0</v>
      </c>
      <c r="K21" s="12">
        <f>'as at 31st Aug 2023'!K21</f>
        <v>3</v>
      </c>
      <c r="L21" s="12" t="str">
        <f>'as at 31st Aug 2023'!L21</f>
        <v/>
      </c>
      <c r="M21" s="12">
        <f>'as at 31st Aug 2023'!M21</f>
        <v>4</v>
      </c>
      <c r="N21" s="12">
        <f>'as at 31st Aug 2023'!N21</f>
        <v>18</v>
      </c>
      <c r="O21" s="12">
        <f>'as at 31st Aug 2023'!O21</f>
        <v>350</v>
      </c>
      <c r="P21" s="12">
        <f>'as at 31st Aug 2023'!P21</f>
        <v>2.5316455696202533</v>
      </c>
      <c r="Q21" s="12">
        <f>'as at 31st Aug 2023'!Q21</f>
        <v>1171</v>
      </c>
      <c r="R21" s="12">
        <f>'as at 31st Aug 2023'!R21</f>
        <v>51463</v>
      </c>
      <c r="S21" s="12">
        <f>'as at 31st Aug 2023'!S21</f>
        <v>4294.7907771135779</v>
      </c>
      <c r="T21" s="12">
        <f>'as at 31st Aug 2023'!T21</f>
        <v>2284</v>
      </c>
      <c r="U21" s="12">
        <f>'as at 31st Aug 2023'!U21</f>
        <v>184760</v>
      </c>
      <c r="V21" s="12">
        <f>'as at 31st Aug 2023'!V21</f>
        <v>7989.3169877408054</v>
      </c>
      <c r="W21" s="12">
        <f>'as at 31st Aug 2023'!W21</f>
        <v>0.24816830807965146</v>
      </c>
      <c r="X21" s="12">
        <f>'as at 31st Aug 2023'!X21</f>
        <v>31.758800000000001</v>
      </c>
      <c r="Y21" s="12">
        <f>'as at 31st Aug 2023'!Y21</f>
        <v>400.60669000000001</v>
      </c>
      <c r="Z21" s="12">
        <f>'as at 31st Aug 2023'!Z21</f>
        <v>1161.4037369170119</v>
      </c>
      <c r="AA21" s="12">
        <f>'as at 31st Aug 2023'!AA21</f>
        <v>83.919300000000007</v>
      </c>
      <c r="AB21" s="12">
        <f>'as at 31st Aug 2023'!AB21</f>
        <v>1492.8026199999999</v>
      </c>
      <c r="AC21" s="12">
        <f>'as at 31st Aug 2023'!AC21</f>
        <v>1678.8549475508016</v>
      </c>
      <c r="AD21" s="12">
        <f>'as at 31st Aug 2023'!AD21</f>
        <v>0.17581331741960168</v>
      </c>
    </row>
    <row r="22" spans="1:30">
      <c r="A22" s="135"/>
      <c r="B22" s="136" t="s">
        <v>76</v>
      </c>
      <c r="C22" s="12">
        <f>'as at 31st Aug 2023'!C22</f>
        <v>0</v>
      </c>
      <c r="D22" s="12">
        <f>'as at 31st Aug 2023'!D22</f>
        <v>0</v>
      </c>
      <c r="E22" s="12" t="str">
        <f>'as at 31st Aug 2023'!E22</f>
        <v/>
      </c>
      <c r="F22" s="12">
        <f>'as at 31st Aug 2023'!F22</f>
        <v>0</v>
      </c>
      <c r="G22" s="12">
        <f>'as at 31st Aug 2023'!G22</f>
        <v>0</v>
      </c>
      <c r="H22" s="12" t="str">
        <f>'as at 31st Aug 2023'!H22</f>
        <v/>
      </c>
      <c r="I22" s="12">
        <f>'as at 31st Aug 2023'!I22</f>
        <v>0</v>
      </c>
      <c r="J22" s="12">
        <f>'as at 31st Aug 2023'!J22</f>
        <v>0</v>
      </c>
      <c r="K22" s="12">
        <f>'as at 31st Aug 2023'!K22</f>
        <v>0</v>
      </c>
      <c r="L22" s="12" t="str">
        <f>'as at 31st Aug 2023'!L22</f>
        <v/>
      </c>
      <c r="M22" s="12">
        <f>'as at 31st Aug 2023'!M22</f>
        <v>0</v>
      </c>
      <c r="N22" s="12">
        <f>'as at 31st Aug 2023'!N22</f>
        <v>0</v>
      </c>
      <c r="O22" s="12" t="str">
        <f>'as at 31st Aug 2023'!O22</f>
        <v/>
      </c>
      <c r="P22" s="12">
        <f>'as at 31st Aug 2023'!P22</f>
        <v>0</v>
      </c>
      <c r="Q22" s="12">
        <f>'as at 31st Aug 2023'!Q22</f>
        <v>0</v>
      </c>
      <c r="R22" s="12">
        <f>'as at 31st Aug 2023'!R22</f>
        <v>0</v>
      </c>
      <c r="S22" s="12" t="str">
        <f>'as at 31st Aug 2023'!S22</f>
        <v/>
      </c>
      <c r="T22" s="12">
        <f>'as at 31st Aug 2023'!T22</f>
        <v>0</v>
      </c>
      <c r="U22" s="12">
        <f>'as at 31st Aug 2023'!U22</f>
        <v>0</v>
      </c>
      <c r="V22" s="12" t="str">
        <f>'as at 31st Aug 2023'!V22</f>
        <v/>
      </c>
      <c r="W22" s="12">
        <f>'as at 31st Aug 2023'!W22</f>
        <v>0</v>
      </c>
      <c r="X22" s="12">
        <f>'as at 31st Aug 2023'!X22</f>
        <v>0</v>
      </c>
      <c r="Y22" s="12">
        <f>'as at 31st Aug 2023'!Y22</f>
        <v>0</v>
      </c>
      <c r="Z22" s="12" t="str">
        <f>'as at 31st Aug 2023'!Z22</f>
        <v/>
      </c>
      <c r="AA22" s="12">
        <f>'as at 31st Aug 2023'!AA22</f>
        <v>0</v>
      </c>
      <c r="AB22" s="12">
        <f>'as at 31st Aug 2023'!AB22</f>
        <v>0</v>
      </c>
      <c r="AC22" s="12" t="str">
        <f>'as at 31st Aug 2023'!AC22</f>
        <v/>
      </c>
      <c r="AD22" s="12">
        <f>'as at 31st Aug 2023'!AD22</f>
        <v>0</v>
      </c>
    </row>
    <row r="23" spans="1:30" ht="16.2">
      <c r="A23" s="135"/>
      <c r="B23" s="142" t="s">
        <v>77</v>
      </c>
      <c r="C23" s="12">
        <f>'as at 31st Aug 2023'!C23</f>
        <v>8.5649487000000024E-2</v>
      </c>
      <c r="D23" s="12">
        <f>'as at 31st Aug 2023'!D23</f>
        <v>0.15114268299999994</v>
      </c>
      <c r="E23" s="12">
        <f>'as at 31st Aug 2023'!E23</f>
        <v>76.466536221051612</v>
      </c>
      <c r="F23" s="12">
        <f>'as at 31st Aug 2023'!F23</f>
        <v>0.13396818899999999</v>
      </c>
      <c r="G23" s="12">
        <f>'as at 31st Aug 2023'!G23</f>
        <v>0.49224839300000001</v>
      </c>
      <c r="H23" s="12">
        <f>'as at 31st Aug 2023'!H23</f>
        <v>267.43677486003787</v>
      </c>
      <c r="I23" s="12">
        <f>'as at 31st Aug 2023'!I23</f>
        <v>1.0906709256319522E-2</v>
      </c>
      <c r="J23" s="12">
        <f>'as at 31st Aug 2023'!J23</f>
        <v>1</v>
      </c>
      <c r="K23" s="12">
        <f>'as at 31st Aug 2023'!K23</f>
        <v>1</v>
      </c>
      <c r="L23" s="12">
        <f>'as at 31st Aug 2023'!L23</f>
        <v>0</v>
      </c>
      <c r="M23" s="12">
        <f>'as at 31st Aug 2023'!M23</f>
        <v>2</v>
      </c>
      <c r="N23" s="12">
        <f>'as at 31st Aug 2023'!N23</f>
        <v>9</v>
      </c>
      <c r="O23" s="12">
        <f>'as at 31st Aug 2023'!O23</f>
        <v>350</v>
      </c>
      <c r="P23" s="12">
        <f>'as at 31st Aug 2023'!P23</f>
        <v>6.5005417118093184E-2</v>
      </c>
      <c r="Q23" s="12">
        <f>'as at 31st Aug 2023'!Q23</f>
        <v>1451</v>
      </c>
      <c r="R23" s="12">
        <f>'as at 31st Aug 2023'!R23</f>
        <v>4768</v>
      </c>
      <c r="S23" s="12">
        <f>'as at 31st Aug 2023'!S23</f>
        <v>228.60096485182629</v>
      </c>
      <c r="T23" s="12">
        <f>'as at 31st Aug 2023'!T23</f>
        <v>5231</v>
      </c>
      <c r="U23" s="12">
        <f>'as at 31st Aug 2023'!U23</f>
        <v>15011</v>
      </c>
      <c r="V23" s="12">
        <f>'as at 31st Aug 2023'!V23</f>
        <v>186.96233989676924</v>
      </c>
      <c r="W23" s="12">
        <f>'as at 31st Aug 2023'!W23</f>
        <v>2.9370775309616518E-2</v>
      </c>
      <c r="X23" s="12">
        <f>'as at 31st Aug 2023'!X23</f>
        <v>54.21</v>
      </c>
      <c r="Y23" s="12">
        <f>'as at 31st Aug 2023'!Y23</f>
        <v>146.19809999999998</v>
      </c>
      <c r="Z23" s="12">
        <f>'as at 31st Aug 2023'!Z23</f>
        <v>169.68843386828993</v>
      </c>
      <c r="AA23" s="12">
        <f>'as at 31st Aug 2023'!AA23</f>
        <v>257.28149999999999</v>
      </c>
      <c r="AB23" s="12">
        <f>'as at 31st Aug 2023'!AB23</f>
        <v>428.85509999999999</v>
      </c>
      <c r="AC23" s="12">
        <f>'as at 31st Aug 2023'!AC23</f>
        <v>66.687111199211756</v>
      </c>
      <c r="AD23" s="12">
        <f>'as at 31st Aug 2023'!AD23</f>
        <v>2.1498295260636447E-2</v>
      </c>
    </row>
    <row r="24" spans="1:30">
      <c r="A24" s="135"/>
      <c r="B24" s="143"/>
      <c r="C24" s="137"/>
      <c r="D24" s="138"/>
      <c r="E24" s="139"/>
      <c r="F24" s="137"/>
      <c r="G24" s="138"/>
      <c r="H24" s="139"/>
      <c r="I24" s="140"/>
      <c r="J24" s="141"/>
      <c r="K24" s="141"/>
      <c r="L24" s="139"/>
      <c r="M24" s="141"/>
      <c r="N24" s="141"/>
      <c r="O24" s="139"/>
      <c r="P24" s="140"/>
      <c r="Q24" s="141"/>
      <c r="R24" s="141"/>
      <c r="S24" s="139"/>
      <c r="T24" s="141"/>
      <c r="U24" s="141"/>
      <c r="V24" s="139"/>
      <c r="W24" s="140"/>
      <c r="X24" s="137"/>
      <c r="Y24" s="137"/>
      <c r="Z24" s="139"/>
      <c r="AA24" s="137"/>
      <c r="AB24" s="137"/>
      <c r="AC24" s="139"/>
      <c r="AD24" s="140"/>
    </row>
    <row r="25" spans="1:30" s="133" customFormat="1" ht="16.2">
      <c r="A25" s="13">
        <v>4</v>
      </c>
      <c r="B25" s="134" t="s">
        <v>78</v>
      </c>
      <c r="C25" s="9">
        <f>'as at 31st Aug 2023'!C25</f>
        <v>71.537918705999999</v>
      </c>
      <c r="D25" s="9">
        <f>'as at 31st Aug 2023'!D25</f>
        <v>113.97694125699988</v>
      </c>
      <c r="E25" s="9">
        <f>'as at 31st Aug 2023'!E25</f>
        <v>59.323815004196433</v>
      </c>
      <c r="F25" s="9">
        <f>'as at 31st Aug 2023'!F25</f>
        <v>286.89242222299998</v>
      </c>
      <c r="G25" s="9">
        <f>'as at 31st Aug 2023'!G25</f>
        <v>363.0105560900015</v>
      </c>
      <c r="H25" s="9">
        <f>'as at 31st Aug 2023'!H25</f>
        <v>26.53194297611503</v>
      </c>
      <c r="I25" s="9">
        <f>'as at 31st Aug 2023'!I25</f>
        <v>0.28435616231363953</v>
      </c>
      <c r="J25" s="9">
        <f>'as at 31st Aug 2023'!J25</f>
        <v>3860</v>
      </c>
      <c r="K25" s="9">
        <f>'as at 31st Aug 2023'!K25</f>
        <v>5346</v>
      </c>
      <c r="L25" s="9">
        <f>'as at 31st Aug 2023'!L25</f>
        <v>38.497409326424872</v>
      </c>
      <c r="M25" s="9">
        <f>'as at 31st Aug 2023'!M25</f>
        <v>15955</v>
      </c>
      <c r="N25" s="9">
        <f>'as at 31st Aug 2023'!N25</f>
        <v>19566</v>
      </c>
      <c r="O25" s="9">
        <f>'as at 31st Aug 2023'!O25</f>
        <v>22.632403635224073</v>
      </c>
      <c r="P25" s="9">
        <f>'as at 31st Aug 2023'!P25</f>
        <v>0.20483018597714078</v>
      </c>
      <c r="Q25" s="9">
        <f>'as at 31st Aug 2023'!Q25</f>
        <v>2636</v>
      </c>
      <c r="R25" s="9">
        <f>'as at 31st Aug 2023'!R25</f>
        <v>90684</v>
      </c>
      <c r="S25" s="9">
        <f>'as at 31st Aug 2023'!S25</f>
        <v>3340.2124430955992</v>
      </c>
      <c r="T25" s="9">
        <f>'as at 31st Aug 2023'!T25</f>
        <v>10795</v>
      </c>
      <c r="U25" s="9">
        <f>'as at 31st Aug 2023'!U25</f>
        <v>264137</v>
      </c>
      <c r="V25" s="9">
        <f>'as at 31st Aug 2023'!V25</f>
        <v>2346.8457619268179</v>
      </c>
      <c r="W25" s="9">
        <f>'as at 31st Aug 2023'!W25</f>
        <v>0.20688799798263502</v>
      </c>
      <c r="X25" s="9">
        <f>'as at 31st Aug 2023'!X25</f>
        <v>1394.5784823000001</v>
      </c>
      <c r="Y25" s="9">
        <f>'as at 31st Aug 2023'!Y25</f>
        <v>1835.9417947000029</v>
      </c>
      <c r="Z25" s="9">
        <f>'as at 31st Aug 2023'!Z25</f>
        <v>31.648510141364518</v>
      </c>
      <c r="AA25" s="9">
        <f>'as at 31st Aug 2023'!AA25</f>
        <v>5469.9137812960998</v>
      </c>
      <c r="AB25" s="9">
        <f>'as at 31st Aug 2023'!AB25</f>
        <v>7259.1808837519984</v>
      </c>
      <c r="AC25" s="9">
        <f>'as at 31st Aug 2023'!AC25</f>
        <v>32.711065914313743</v>
      </c>
      <c r="AD25" s="9">
        <f>'as at 31st Aug 2023'!AD25</f>
        <v>0.19173179919153954</v>
      </c>
    </row>
    <row r="26" spans="1:30">
      <c r="A26" s="135"/>
      <c r="B26" s="136" t="s">
        <v>73</v>
      </c>
      <c r="C26" s="12">
        <f>'as at 31st Aug 2023'!C26</f>
        <v>14.621695300000001</v>
      </c>
      <c r="D26" s="12">
        <f>'as at 31st Aug 2023'!D26</f>
        <v>32.931679000000003</v>
      </c>
      <c r="E26" s="12">
        <f>'as at 31st Aug 2023'!E26</f>
        <v>125.2247658313602</v>
      </c>
      <c r="F26" s="12">
        <f>'as at 31st Aug 2023'!F26</f>
        <v>70.874854599999992</v>
      </c>
      <c r="G26" s="12">
        <f>'as at 31st Aug 2023'!G26</f>
        <v>71.314916500000024</v>
      </c>
      <c r="H26" s="12">
        <f>'as at 31st Aug 2023'!H26</f>
        <v>0.62089989811426882</v>
      </c>
      <c r="I26" s="12">
        <f>'as at 31st Aug 2023'!I26</f>
        <v>0.44152017551930639</v>
      </c>
      <c r="J26" s="12">
        <f>'as at 31st Aug 2023'!J26</f>
        <v>304</v>
      </c>
      <c r="K26" s="12">
        <f>'as at 31st Aug 2023'!K26</f>
        <v>496</v>
      </c>
      <c r="L26" s="12">
        <f>'as at 31st Aug 2023'!L26</f>
        <v>63.157894736842103</v>
      </c>
      <c r="M26" s="12">
        <f>'as at 31st Aug 2023'!M26</f>
        <v>1492</v>
      </c>
      <c r="N26" s="12">
        <f>'as at 31st Aug 2023'!N26</f>
        <v>1394</v>
      </c>
      <c r="O26" s="12">
        <f>'as at 31st Aug 2023'!O26</f>
        <v>-6.5683646112600584</v>
      </c>
      <c r="P26" s="12">
        <f>'as at 31st Aug 2023'!P26</f>
        <v>0.31491438124068133</v>
      </c>
      <c r="Q26" s="12">
        <f>'as at 31st Aug 2023'!Q26</f>
        <v>0</v>
      </c>
      <c r="R26" s="12">
        <f>'as at 31st Aug 2023'!R26</f>
        <v>0</v>
      </c>
      <c r="S26" s="12" t="str">
        <f>'as at 31st Aug 2023'!S26</f>
        <v/>
      </c>
      <c r="T26" s="12">
        <f>'as at 31st Aug 2023'!T26</f>
        <v>0</v>
      </c>
      <c r="U26" s="12">
        <f>'as at 31st Aug 2023'!U26</f>
        <v>0</v>
      </c>
      <c r="V26" s="12" t="str">
        <f>'as at 31st Aug 2023'!V26</f>
        <v/>
      </c>
      <c r="W26" s="12" t="str">
        <f>'as at 31st Aug 2023'!W26</f>
        <v/>
      </c>
      <c r="X26" s="12">
        <f>'as at 31st Aug 2023'!X26</f>
        <v>26.5074328</v>
      </c>
      <c r="Y26" s="12">
        <f>'as at 31st Aug 2023'!Y26</f>
        <v>48.113647099999987</v>
      </c>
      <c r="Z26" s="12">
        <f>'as at 31st Aug 2023'!Z26</f>
        <v>81.510021973912103</v>
      </c>
      <c r="AA26" s="12">
        <f>'as at 31st Aug 2023'!AA26</f>
        <v>141.19207919999999</v>
      </c>
      <c r="AB26" s="12">
        <f>'as at 31st Aug 2023'!AB26</f>
        <v>103.70626060000001</v>
      </c>
      <c r="AC26" s="12">
        <f>'as at 31st Aug 2023'!AC26</f>
        <v>-26.549519500241193</v>
      </c>
      <c r="AD26" s="12">
        <f>'as at 31st Aug 2023'!AD26</f>
        <v>0.85958774754886846</v>
      </c>
    </row>
    <row r="27" spans="1:30">
      <c r="A27" s="135"/>
      <c r="B27" s="136" t="s">
        <v>74</v>
      </c>
      <c r="C27" s="12">
        <f>'as at 31st Aug 2023'!C27</f>
        <v>36.942847466000003</v>
      </c>
      <c r="D27" s="12">
        <f>'as at 31st Aug 2023'!D27</f>
        <v>58.931005792999748</v>
      </c>
      <c r="E27" s="12">
        <f>'as at 31st Aug 2023'!E27</f>
        <v>59.519392345802082</v>
      </c>
      <c r="F27" s="12">
        <f>'as at 31st Aug 2023'!F27</f>
        <v>137.40610071200001</v>
      </c>
      <c r="G27" s="12">
        <f>'as at 31st Aug 2023'!G27</f>
        <v>195.67185177000104</v>
      </c>
      <c r="H27" s="12">
        <f>'as at 31st Aug 2023'!H27</f>
        <v>42.404049569912971</v>
      </c>
      <c r="I27" s="12">
        <f>'as at 31st Aug 2023'!I27</f>
        <v>0.59121525053051949</v>
      </c>
      <c r="J27" s="12">
        <f>'as at 31st Aug 2023'!J27</f>
        <v>3556</v>
      </c>
      <c r="K27" s="12">
        <f>'as at 31st Aug 2023'!K27</f>
        <v>4844</v>
      </c>
      <c r="L27" s="12">
        <f>'as at 31st Aug 2023'!L27</f>
        <v>36.220472440944881</v>
      </c>
      <c r="M27" s="12">
        <f>'as at 31st Aug 2023'!M27</f>
        <v>14460</v>
      </c>
      <c r="N27" s="12">
        <f>'as at 31st Aug 2023'!N27</f>
        <v>18162</v>
      </c>
      <c r="O27" s="12">
        <f>'as at 31st Aug 2023'!O27</f>
        <v>25.601659751037342</v>
      </c>
      <c r="P27" s="12">
        <f>'as at 31st Aug 2023'!P27</f>
        <v>0.19972839489609384</v>
      </c>
      <c r="Q27" s="12">
        <f>'as at 31st Aug 2023'!Q27</f>
        <v>0</v>
      </c>
      <c r="R27" s="12">
        <f>'as at 31st Aug 2023'!R27</f>
        <v>0</v>
      </c>
      <c r="S27" s="12" t="str">
        <f>'as at 31st Aug 2023'!S27</f>
        <v/>
      </c>
      <c r="T27" s="12">
        <f>'as at 31st Aug 2023'!T27</f>
        <v>0</v>
      </c>
      <c r="U27" s="12">
        <f>'as at 31st Aug 2023'!U27</f>
        <v>0</v>
      </c>
      <c r="V27" s="12" t="str">
        <f>'as at 31st Aug 2023'!V27</f>
        <v/>
      </c>
      <c r="W27" s="12" t="str">
        <f>'as at 31st Aug 2023'!W27</f>
        <v/>
      </c>
      <c r="X27" s="12">
        <f>'as at 31st Aug 2023'!X27</f>
        <v>433.06335059999998</v>
      </c>
      <c r="Y27" s="12">
        <f>'as at 31st Aug 2023'!Y27</f>
        <v>592.89054590000285</v>
      </c>
      <c r="Z27" s="12">
        <f>'as at 31st Aug 2023'!Z27</f>
        <v>36.906192841893848</v>
      </c>
      <c r="AA27" s="12">
        <f>'as at 31st Aug 2023'!AA27</f>
        <v>1631.4360072000002</v>
      </c>
      <c r="AB27" s="12">
        <f>'as at 31st Aug 2023'!AB27</f>
        <v>1954.5506826999981</v>
      </c>
      <c r="AC27" s="12">
        <f>'as at 31st Aug 2023'!AC27</f>
        <v>19.805537825204244</v>
      </c>
      <c r="AD27" s="12">
        <f>'as at 31st Aug 2023'!AD27</f>
        <v>0.22286178997365408</v>
      </c>
    </row>
    <row r="28" spans="1:30">
      <c r="A28" s="135"/>
      <c r="B28" s="136" t="s">
        <v>75</v>
      </c>
      <c r="C28" s="12">
        <f>'as at 31st Aug 2023'!C28</f>
        <v>19.972738799999998</v>
      </c>
      <c r="D28" s="12">
        <f>'as at 31st Aug 2023'!D28</f>
        <v>22.114256464000135</v>
      </c>
      <c r="E28" s="12">
        <f>'as at 31st Aug 2023'!E28</f>
        <v>10.72220332646685</v>
      </c>
      <c r="F28" s="12">
        <f>'as at 31st Aug 2023'!F28</f>
        <v>78.610107160999988</v>
      </c>
      <c r="G28" s="12">
        <f>'as at 31st Aug 2023'!G28</f>
        <v>96.023787820000422</v>
      </c>
      <c r="H28" s="12">
        <f>'as at 31st Aug 2023'!H28</f>
        <v>22.151961481665182</v>
      </c>
      <c r="I28" s="12">
        <f>'as at 31st Aug 2023'!I28</f>
        <v>0.13291201447202045</v>
      </c>
      <c r="J28" s="12">
        <f>'as at 31st Aug 2023'!J28</f>
        <v>0</v>
      </c>
      <c r="K28" s="12">
        <f>'as at 31st Aug 2023'!K28</f>
        <v>6</v>
      </c>
      <c r="L28" s="12" t="str">
        <f>'as at 31st Aug 2023'!L28</f>
        <v/>
      </c>
      <c r="M28" s="12">
        <f>'as at 31st Aug 2023'!M28</f>
        <v>3</v>
      </c>
      <c r="N28" s="12">
        <f>'as at 31st Aug 2023'!N28</f>
        <v>10</v>
      </c>
      <c r="O28" s="12">
        <f>'as at 31st Aug 2023'!O28</f>
        <v>233.33333333333334</v>
      </c>
      <c r="P28" s="12">
        <f>'as at 31st Aug 2023'!P28</f>
        <v>1.4064697609001406</v>
      </c>
      <c r="Q28" s="12">
        <f>'as at 31st Aug 2023'!Q28</f>
        <v>2554</v>
      </c>
      <c r="R28" s="12">
        <f>'as at 31st Aug 2023'!R28</f>
        <v>90684</v>
      </c>
      <c r="S28" s="12">
        <f>'as at 31st Aug 2023'!S28</f>
        <v>3450.6656225528582</v>
      </c>
      <c r="T28" s="12">
        <f>'as at 31st Aug 2023'!T28</f>
        <v>10620</v>
      </c>
      <c r="U28" s="12">
        <f>'as at 31st Aug 2023'!U28</f>
        <v>264137</v>
      </c>
      <c r="V28" s="12">
        <f>'as at 31st Aug 2023'!V28</f>
        <v>2387.1657250470812</v>
      </c>
      <c r="W28" s="12">
        <f>'as at 31st Aug 2023'!W28</f>
        <v>0.35478692569406195</v>
      </c>
      <c r="X28" s="12">
        <f>'as at 31st Aug 2023'!X28</f>
        <v>934.76169890000006</v>
      </c>
      <c r="Y28" s="12">
        <f>'as at 31st Aug 2023'!Y28</f>
        <v>1194.9376017</v>
      </c>
      <c r="Z28" s="12">
        <f>'as at 31st Aug 2023'!Z28</f>
        <v>27.833393591775014</v>
      </c>
      <c r="AA28" s="12">
        <f>'as at 31st Aug 2023'!AA28</f>
        <v>3696.7606948960997</v>
      </c>
      <c r="AB28" s="12">
        <f>'as at 31st Aug 2023'!AB28</f>
        <v>5200.9239404520004</v>
      </c>
      <c r="AC28" s="12">
        <f>'as at 31st Aug 2023'!AC28</f>
        <v>40.688683139068502</v>
      </c>
      <c r="AD28" s="12">
        <f>'as at 31st Aug 2023'!AD28</f>
        <v>0.61253355223739703</v>
      </c>
    </row>
    <row r="29" spans="1:30">
      <c r="A29" s="135"/>
      <c r="B29" s="136" t="s">
        <v>76</v>
      </c>
      <c r="C29" s="12">
        <f>'as at 31st Aug 2023'!C29</f>
        <v>6.3713999999999991E-4</v>
      </c>
      <c r="D29" s="12">
        <f>'as at 31st Aug 2023'!D29</f>
        <v>0</v>
      </c>
      <c r="E29" s="12">
        <f>'as at 31st Aug 2023'!E29</f>
        <v>-100</v>
      </c>
      <c r="F29" s="12">
        <f>'as at 31st Aug 2023'!F29</f>
        <v>1.3597500000000001E-3</v>
      </c>
      <c r="G29" s="12">
        <f>'as at 31st Aug 2023'!G29</f>
        <v>0</v>
      </c>
      <c r="H29" s="12">
        <f>'as at 31st Aug 2023'!H29</f>
        <v>-100</v>
      </c>
      <c r="I29" s="12">
        <f>'as at 31st Aug 2023'!I29</f>
        <v>0</v>
      </c>
      <c r="J29" s="12">
        <f>'as at 31st Aug 2023'!J29</f>
        <v>0</v>
      </c>
      <c r="K29" s="12">
        <f>'as at 31st Aug 2023'!K29</f>
        <v>0</v>
      </c>
      <c r="L29" s="12" t="str">
        <f>'as at 31st Aug 2023'!L29</f>
        <v/>
      </c>
      <c r="M29" s="12">
        <f>'as at 31st Aug 2023'!M29</f>
        <v>0</v>
      </c>
      <c r="N29" s="12">
        <f>'as at 31st Aug 2023'!N29</f>
        <v>0</v>
      </c>
      <c r="O29" s="12" t="str">
        <f>'as at 31st Aug 2023'!O29</f>
        <v/>
      </c>
      <c r="P29" s="12">
        <f>'as at 31st Aug 2023'!P29</f>
        <v>0</v>
      </c>
      <c r="Q29" s="12">
        <f>'as at 31st Aug 2023'!Q29</f>
        <v>81.999999999999986</v>
      </c>
      <c r="R29" s="12">
        <f>'as at 31st Aug 2023'!R29</f>
        <v>0</v>
      </c>
      <c r="S29" s="12">
        <f>'as at 31st Aug 2023'!S29</f>
        <v>-100</v>
      </c>
      <c r="T29" s="12">
        <f>'as at 31st Aug 2023'!T29</f>
        <v>175</v>
      </c>
      <c r="U29" s="12">
        <f>'as at 31st Aug 2023'!U29</f>
        <v>0</v>
      </c>
      <c r="V29" s="12">
        <f>'as at 31st Aug 2023'!V29</f>
        <v>-100</v>
      </c>
      <c r="W29" s="12">
        <f>'as at 31st Aug 2023'!W29</f>
        <v>0</v>
      </c>
      <c r="X29" s="12">
        <f>'as at 31st Aug 2023'!X29</f>
        <v>0.24599999999999994</v>
      </c>
      <c r="Y29" s="12">
        <f>'as at 31st Aug 2023'!Y29</f>
        <v>0</v>
      </c>
      <c r="Z29" s="12">
        <f>'as at 31st Aug 2023'!Z29</f>
        <v>-100</v>
      </c>
      <c r="AA29" s="12">
        <f>'as at 31st Aug 2023'!AA29</f>
        <v>0.52500000000000002</v>
      </c>
      <c r="AB29" s="12">
        <f>'as at 31st Aug 2023'!AB29</f>
        <v>0</v>
      </c>
      <c r="AC29" s="12">
        <f>'as at 31st Aug 2023'!AC29</f>
        <v>-100</v>
      </c>
      <c r="AD29" s="12">
        <f>'as at 31st Aug 2023'!AD29</f>
        <v>0</v>
      </c>
    </row>
    <row r="30" spans="1:30" ht="16.2">
      <c r="A30" s="135"/>
      <c r="B30" s="142" t="s">
        <v>77</v>
      </c>
      <c r="C30" s="12">
        <f>'as at 31st Aug 2023'!C30</f>
        <v>0</v>
      </c>
      <c r="D30" s="12">
        <f>'as at 31st Aug 2023'!D30</f>
        <v>0</v>
      </c>
      <c r="E30" s="12" t="str">
        <f>'as at 31st Aug 2023'!E30</f>
        <v/>
      </c>
      <c r="F30" s="12">
        <f>'as at 31st Aug 2023'!F30</f>
        <v>0</v>
      </c>
      <c r="G30" s="12">
        <f>'as at 31st Aug 2023'!G30</f>
        <v>0</v>
      </c>
      <c r="H30" s="12" t="str">
        <f>'as at 31st Aug 2023'!H30</f>
        <v/>
      </c>
      <c r="I30" s="12">
        <f>'as at 31st Aug 2023'!I30</f>
        <v>0</v>
      </c>
      <c r="J30" s="12">
        <f>'as at 31st Aug 2023'!J30</f>
        <v>0</v>
      </c>
      <c r="K30" s="12">
        <f>'as at 31st Aug 2023'!K30</f>
        <v>0</v>
      </c>
      <c r="L30" s="12" t="str">
        <f>'as at 31st Aug 2023'!L30</f>
        <v/>
      </c>
      <c r="M30" s="12">
        <f>'as at 31st Aug 2023'!M30</f>
        <v>0</v>
      </c>
      <c r="N30" s="12">
        <f>'as at 31st Aug 2023'!N30</f>
        <v>0</v>
      </c>
      <c r="O30" s="12" t="str">
        <f>'as at 31st Aug 2023'!O30</f>
        <v/>
      </c>
      <c r="P30" s="12">
        <f>'as at 31st Aug 2023'!P30</f>
        <v>0</v>
      </c>
      <c r="Q30" s="12">
        <f>'as at 31st Aug 2023'!Q30</f>
        <v>0</v>
      </c>
      <c r="R30" s="12">
        <f>'as at 31st Aug 2023'!R30</f>
        <v>0</v>
      </c>
      <c r="S30" s="12" t="str">
        <f>'as at 31st Aug 2023'!S30</f>
        <v/>
      </c>
      <c r="T30" s="12">
        <f>'as at 31st Aug 2023'!T30</f>
        <v>0</v>
      </c>
      <c r="U30" s="12">
        <f>'as at 31st Aug 2023'!U30</f>
        <v>0</v>
      </c>
      <c r="V30" s="12" t="str">
        <f>'as at 31st Aug 2023'!V30</f>
        <v/>
      </c>
      <c r="W30" s="12">
        <f>'as at 31st Aug 2023'!W30</f>
        <v>0</v>
      </c>
      <c r="X30" s="12">
        <f>'as at 31st Aug 2023'!X30</f>
        <v>0</v>
      </c>
      <c r="Y30" s="12">
        <f>'as at 31st Aug 2023'!Y30</f>
        <v>0</v>
      </c>
      <c r="Z30" s="12" t="str">
        <f>'as at 31st Aug 2023'!Z30</f>
        <v/>
      </c>
      <c r="AA30" s="12">
        <f>'as at 31st Aug 2023'!AA30</f>
        <v>0</v>
      </c>
      <c r="AB30" s="12">
        <f>'as at 31st Aug 2023'!AB30</f>
        <v>0</v>
      </c>
      <c r="AC30" s="12" t="str">
        <f>'as at 31st Aug 2023'!AC30</f>
        <v/>
      </c>
      <c r="AD30" s="12">
        <f>'as at 31st Aug 2023'!AD30</f>
        <v>0</v>
      </c>
    </row>
    <row r="31" spans="1:30">
      <c r="A31" s="135"/>
      <c r="B31" s="143"/>
      <c r="C31" s="137"/>
      <c r="D31" s="138"/>
      <c r="E31" s="139"/>
      <c r="F31" s="137"/>
      <c r="G31" s="138"/>
      <c r="H31" s="139"/>
      <c r="I31" s="140"/>
      <c r="J31" s="141"/>
      <c r="K31" s="141"/>
      <c r="L31" s="139"/>
      <c r="M31" s="141"/>
      <c r="N31" s="141"/>
      <c r="O31" s="139"/>
      <c r="P31" s="140"/>
      <c r="Q31" s="141"/>
      <c r="R31" s="141"/>
      <c r="S31" s="139"/>
      <c r="T31" s="141"/>
      <c r="U31" s="141"/>
      <c r="V31" s="139"/>
      <c r="W31" s="140"/>
      <c r="X31" s="137"/>
      <c r="Y31" s="137"/>
      <c r="Z31" s="139"/>
      <c r="AA31" s="137"/>
      <c r="AB31" s="137"/>
      <c r="AC31" s="139"/>
      <c r="AD31" s="140"/>
    </row>
    <row r="32" spans="1:30" s="133" customFormat="1" ht="16.2">
      <c r="A32" s="13">
        <v>5</v>
      </c>
      <c r="B32" s="134" t="s">
        <v>80</v>
      </c>
      <c r="C32" s="9">
        <f>'as at 31st Aug 2023'!C32</f>
        <v>16.70730997637536</v>
      </c>
      <c r="D32" s="9">
        <f>'as at 31st Aug 2023'!D32</f>
        <v>24.942794051065977</v>
      </c>
      <c r="E32" s="9">
        <f>'as at 31st Aug 2023'!E32</f>
        <v>49.292699341401104</v>
      </c>
      <c r="F32" s="9">
        <f>'as at 31st Aug 2023'!F32</f>
        <v>95.047331075881971</v>
      </c>
      <c r="G32" s="9">
        <f>'as at 31st Aug 2023'!G32</f>
        <v>143.84720882900251</v>
      </c>
      <c r="H32" s="9">
        <f>'as at 31st Aug 2023'!H32</f>
        <v>51.34271231052314</v>
      </c>
      <c r="I32" s="9">
        <f>'as at 31st Aug 2023'!I32</f>
        <v>0.11267947880833117</v>
      </c>
      <c r="J32" s="9">
        <f>'as at 31st Aug 2023'!J32</f>
        <v>2385</v>
      </c>
      <c r="K32" s="9">
        <f>'as at 31st Aug 2023'!K32</f>
        <v>2336</v>
      </c>
      <c r="L32" s="9">
        <f>'as at 31st Aug 2023'!L32</f>
        <v>-2.0545073375262013</v>
      </c>
      <c r="M32" s="9">
        <f>'as at 31st Aug 2023'!M32</f>
        <v>8011</v>
      </c>
      <c r="N32" s="9">
        <f>'as at 31st Aug 2023'!N32</f>
        <v>11123</v>
      </c>
      <c r="O32" s="9">
        <f>'as at 31st Aug 2023'!O32</f>
        <v>38.846585944326549</v>
      </c>
      <c r="P32" s="9">
        <f>'as at 31st Aug 2023'!P32</f>
        <v>0.11644312371582016</v>
      </c>
      <c r="Q32" s="9">
        <f>'as at 31st Aug 2023'!Q32</f>
        <v>13766</v>
      </c>
      <c r="R32" s="9">
        <f>'as at 31st Aug 2023'!R32</f>
        <v>55059</v>
      </c>
      <c r="S32" s="9">
        <f>'as at 31st Aug 2023'!S32</f>
        <v>299.96367862850502</v>
      </c>
      <c r="T32" s="9">
        <f>'as at 31st Aug 2023'!T32</f>
        <v>115321</v>
      </c>
      <c r="U32" s="9">
        <f>'as at 31st Aug 2023'!U32</f>
        <v>447232</v>
      </c>
      <c r="V32" s="9">
        <f>'as at 31st Aug 2023'!V32</f>
        <v>287.81488193824197</v>
      </c>
      <c r="W32" s="9">
        <f>'as at 31st Aug 2023'!W32</f>
        <v>0.35029902328628643</v>
      </c>
      <c r="X32" s="9">
        <f>'as at 31st Aug 2023'!X32</f>
        <v>811.68831913746169</v>
      </c>
      <c r="Y32" s="9">
        <f>'as at 31st Aug 2023'!Y32</f>
        <v>5561.5980224140003</v>
      </c>
      <c r="Z32" s="9">
        <f>'as at 31st Aug 2023'!Z32</f>
        <v>585.18887007318483</v>
      </c>
      <c r="AA32" s="9">
        <f>'as at 31st Aug 2023'!AA32</f>
        <v>7253.6005993509434</v>
      </c>
      <c r="AB32" s="9">
        <f>'as at 31st Aug 2023'!AB32</f>
        <v>22950.75677437555</v>
      </c>
      <c r="AC32" s="9">
        <f>'as at 31st Aug 2023'!AC32</f>
        <v>216.40502478767854</v>
      </c>
      <c r="AD32" s="9">
        <f>'as at 31st Aug 2023'!AD32</f>
        <v>0.60618270292832843</v>
      </c>
    </row>
    <row r="33" spans="1:30">
      <c r="A33" s="135"/>
      <c r="B33" s="136" t="s">
        <v>73</v>
      </c>
      <c r="C33" s="12">
        <f>'as at 31st Aug 2023'!C33</f>
        <v>1.1650633000000001</v>
      </c>
      <c r="D33" s="12">
        <f>'as at 31st Aug 2023'!D33</f>
        <v>1.5866584999999997</v>
      </c>
      <c r="E33" s="12">
        <f>'as at 31st Aug 2023'!E33</f>
        <v>36.186463001624006</v>
      </c>
      <c r="F33" s="12">
        <f>'as at 31st Aug 2023'!F33</f>
        <v>5.068646600000001</v>
      </c>
      <c r="G33" s="12">
        <f>'as at 31st Aug 2023'!G33</f>
        <v>8.6879930000000005</v>
      </c>
      <c r="H33" s="12">
        <f>'as at 31st Aug 2023'!H33</f>
        <v>71.406564426882696</v>
      </c>
      <c r="I33" s="12">
        <f>'as at 31st Aug 2023'!I33</f>
        <v>5.3788525353885876E-2</v>
      </c>
      <c r="J33" s="12">
        <f>'as at 31st Aug 2023'!J33</f>
        <v>15</v>
      </c>
      <c r="K33" s="12">
        <f>'as at 31st Aug 2023'!K33</f>
        <v>25</v>
      </c>
      <c r="L33" s="12">
        <f>'as at 31st Aug 2023'!L33</f>
        <v>66.666666666666671</v>
      </c>
      <c r="M33" s="12">
        <f>'as at 31st Aug 2023'!M33</f>
        <v>60</v>
      </c>
      <c r="N33" s="12">
        <f>'as at 31st Aug 2023'!N33</f>
        <v>158</v>
      </c>
      <c r="O33" s="12">
        <f>'as at 31st Aug 2023'!O33</f>
        <v>163.33333333333334</v>
      </c>
      <c r="P33" s="12">
        <f>'as at 31st Aug 2023'!P33</f>
        <v>3.5693308634166178E-2</v>
      </c>
      <c r="Q33" s="12">
        <f>'as at 31st Aug 2023'!Q33</f>
        <v>0</v>
      </c>
      <c r="R33" s="12">
        <f>'as at 31st Aug 2023'!R33</f>
        <v>0</v>
      </c>
      <c r="S33" s="12" t="str">
        <f>'as at 31st Aug 2023'!S33</f>
        <v/>
      </c>
      <c r="T33" s="12">
        <f>'as at 31st Aug 2023'!T33</f>
        <v>0</v>
      </c>
      <c r="U33" s="12">
        <f>'as at 31st Aug 2023'!U33</f>
        <v>0</v>
      </c>
      <c r="V33" s="12" t="str">
        <f>'as at 31st Aug 2023'!V33</f>
        <v/>
      </c>
      <c r="W33" s="12" t="str">
        <f>'as at 31st Aug 2023'!W33</f>
        <v/>
      </c>
      <c r="X33" s="12">
        <f>'as at 31st Aug 2023'!X33</f>
        <v>0.55942510000000001</v>
      </c>
      <c r="Y33" s="12">
        <f>'as at 31st Aug 2023'!Y33</f>
        <v>1.1636374999999999</v>
      </c>
      <c r="Z33" s="12">
        <f>'as at 31st Aug 2023'!Z33</f>
        <v>108.00595110945146</v>
      </c>
      <c r="AA33" s="12">
        <f>'as at 31st Aug 2023'!AA33</f>
        <v>4.6378000999999998</v>
      </c>
      <c r="AB33" s="12">
        <f>'as at 31st Aug 2023'!AB33</f>
        <v>15.864637499999999</v>
      </c>
      <c r="AC33" s="12">
        <f>'as at 31st Aug 2023'!AC33</f>
        <v>242.07247311068883</v>
      </c>
      <c r="AD33" s="12">
        <f>'as at 31st Aug 2023'!AD33</f>
        <v>0.13149686369372679</v>
      </c>
    </row>
    <row r="34" spans="1:30">
      <c r="A34" s="135"/>
      <c r="B34" s="136" t="s">
        <v>74</v>
      </c>
      <c r="C34" s="12">
        <f>'as at 31st Aug 2023'!C34</f>
        <v>14.220174399999996</v>
      </c>
      <c r="D34" s="12">
        <f>'as at 31st Aug 2023'!D34</f>
        <v>13.4789165</v>
      </c>
      <c r="E34" s="12">
        <f>'as at 31st Aug 2023'!E34</f>
        <v>-5.2127201759213033</v>
      </c>
      <c r="F34" s="12">
        <f>'as at 31st Aug 2023'!F34</f>
        <v>52.249612399999997</v>
      </c>
      <c r="G34" s="12">
        <f>'as at 31st Aug 2023'!G34</f>
        <v>77.767184499999999</v>
      </c>
      <c r="H34" s="12">
        <f>'as at 31st Aug 2023'!H34</f>
        <v>48.837820852428003</v>
      </c>
      <c r="I34" s="12">
        <f>'as at 31st Aug 2023'!I34</f>
        <v>0.23497066671226496</v>
      </c>
      <c r="J34" s="12">
        <f>'as at 31st Aug 2023'!J34</f>
        <v>2360</v>
      </c>
      <c r="K34" s="12">
        <f>'as at 31st Aug 2023'!K34</f>
        <v>2285</v>
      </c>
      <c r="L34" s="12">
        <f>'as at 31st Aug 2023'!L34</f>
        <v>-3.1779661016949179</v>
      </c>
      <c r="M34" s="12">
        <f>'as at 31st Aug 2023'!M34</f>
        <v>7912</v>
      </c>
      <c r="N34" s="12">
        <f>'as at 31st Aug 2023'!N34</f>
        <v>10866</v>
      </c>
      <c r="O34" s="12">
        <f>'as at 31st Aug 2023'!O34</f>
        <v>37.335692618806874</v>
      </c>
      <c r="P34" s="12">
        <f>'as at 31st Aug 2023'!P34</f>
        <v>0.11949392902438916</v>
      </c>
      <c r="Q34" s="12">
        <f>'as at 31st Aug 2023'!Q34</f>
        <v>0</v>
      </c>
      <c r="R34" s="12">
        <f>'as at 31st Aug 2023'!R34</f>
        <v>0</v>
      </c>
      <c r="S34" s="12" t="str">
        <f>'as at 31st Aug 2023'!S34</f>
        <v/>
      </c>
      <c r="T34" s="12">
        <f>'as at 31st Aug 2023'!T34</f>
        <v>0</v>
      </c>
      <c r="U34" s="12">
        <f>'as at 31st Aug 2023'!U34</f>
        <v>0</v>
      </c>
      <c r="V34" s="12" t="str">
        <f>'as at 31st Aug 2023'!V34</f>
        <v/>
      </c>
      <c r="W34" s="12" t="str">
        <f>'as at 31st Aug 2023'!W34</f>
        <v/>
      </c>
      <c r="X34" s="12">
        <f>'as at 31st Aug 2023'!X34</f>
        <v>206.29073379999997</v>
      </c>
      <c r="Y34" s="12">
        <f>'as at 31st Aug 2023'!Y34</f>
        <v>210.33244420000003</v>
      </c>
      <c r="Z34" s="12">
        <f>'as at 31st Aug 2023'!Z34</f>
        <v>1.9592302211298041</v>
      </c>
      <c r="AA34" s="12">
        <f>'as at 31st Aug 2023'!AA34</f>
        <v>747.68252799999982</v>
      </c>
      <c r="AB34" s="12">
        <f>'as at 31st Aug 2023'!AB34</f>
        <v>1054.2290178000001</v>
      </c>
      <c r="AC34" s="12">
        <f>'as at 31st Aug 2023'!AC34</f>
        <v>40.999552392910843</v>
      </c>
      <c r="AD34" s="12">
        <f>'as at 31st Aug 2023'!AD34</f>
        <v>0.12020530755668159</v>
      </c>
    </row>
    <row r="35" spans="1:30">
      <c r="A35" s="135"/>
      <c r="B35" s="136" t="s">
        <v>75</v>
      </c>
      <c r="C35" s="12">
        <f>'as at 31st Aug 2023'!C35</f>
        <v>0</v>
      </c>
      <c r="D35" s="12">
        <f>'as at 31st Aug 2023'!D35</f>
        <v>1.3130324359435002</v>
      </c>
      <c r="E35" s="12" t="str">
        <f>'as at 31st Aug 2023'!E35</f>
        <v/>
      </c>
      <c r="F35" s="12">
        <f>'as at 31st Aug 2023'!F35</f>
        <v>1.8841957570849999</v>
      </c>
      <c r="G35" s="12">
        <f>'as at 31st Aug 2023'!G35</f>
        <v>14.196805402041894</v>
      </c>
      <c r="H35" s="12">
        <f>'as at 31st Aug 2023'!H35</f>
        <v>653.46764520930014</v>
      </c>
      <c r="I35" s="12">
        <f>'as at 31st Aug 2023'!I35</f>
        <v>1.9650609998740642E-2</v>
      </c>
      <c r="J35" s="12">
        <f>'as at 31st Aug 2023'!J35</f>
        <v>0</v>
      </c>
      <c r="K35" s="12">
        <f>'as at 31st Aug 2023'!K35</f>
        <v>0</v>
      </c>
      <c r="L35" s="12" t="str">
        <f>'as at 31st Aug 2023'!L35</f>
        <v/>
      </c>
      <c r="M35" s="12">
        <f>'as at 31st Aug 2023'!M35</f>
        <v>2</v>
      </c>
      <c r="N35" s="12">
        <f>'as at 31st Aug 2023'!N35</f>
        <v>6</v>
      </c>
      <c r="O35" s="12">
        <f>'as at 31st Aug 2023'!O35</f>
        <v>200</v>
      </c>
      <c r="P35" s="12">
        <f>'as at 31st Aug 2023'!P35</f>
        <v>0.8438818565400843</v>
      </c>
      <c r="Q35" s="12">
        <f>'as at 31st Aug 2023'!Q35</f>
        <v>0</v>
      </c>
      <c r="R35" s="12">
        <f>'as at 31st Aug 2023'!R35</f>
        <v>8216</v>
      </c>
      <c r="S35" s="12" t="str">
        <f>'as at 31st Aug 2023'!S35</f>
        <v/>
      </c>
      <c r="T35" s="12">
        <f>'as at 31st Aug 2023'!T35</f>
        <v>748</v>
      </c>
      <c r="U35" s="12">
        <f>'as at 31st Aug 2023'!U35</f>
        <v>220611</v>
      </c>
      <c r="V35" s="12">
        <f>'as at 31st Aug 2023'!V35</f>
        <v>29393.449197860962</v>
      </c>
      <c r="W35" s="12">
        <f>'as at 31st Aug 2023'!W35</f>
        <v>0.2963231143849317</v>
      </c>
      <c r="X35" s="12">
        <f>'as at 31st Aug 2023'!X35</f>
        <v>0</v>
      </c>
      <c r="Y35" s="12">
        <f>'as at 31st Aug 2023'!Y35</f>
        <v>100.8074069</v>
      </c>
      <c r="Z35" s="12" t="str">
        <f>'as at 31st Aug 2023'!Z35</f>
        <v/>
      </c>
      <c r="AA35" s="12">
        <f>'as at 31st Aug 2023'!AA35</f>
        <v>106.7221342</v>
      </c>
      <c r="AB35" s="12">
        <f>'as at 31st Aug 2023'!AB35</f>
        <v>1389.4678513939998</v>
      </c>
      <c r="AC35" s="12">
        <f>'as at 31st Aug 2023'!AC35</f>
        <v>1201.9490865785176</v>
      </c>
      <c r="AD35" s="12">
        <f>'as at 31st Aug 2023'!AD35</f>
        <v>0.16364316965190298</v>
      </c>
    </row>
    <row r="36" spans="1:30">
      <c r="A36" s="135"/>
      <c r="B36" s="136" t="s">
        <v>76</v>
      </c>
      <c r="C36" s="12">
        <f>'as at 31st Aug 2023'!C36</f>
        <v>7.2723200000000002E-2</v>
      </c>
      <c r="D36" s="12">
        <f>'as at 31st Aug 2023'!D36</f>
        <v>6.8626199999999998E-2</v>
      </c>
      <c r="E36" s="12">
        <f>'as at 31st Aug 2023'!E36</f>
        <v>-5.6336904866672537</v>
      </c>
      <c r="F36" s="12">
        <f>'as at 31st Aug 2023'!F36</f>
        <v>0.45815460000000002</v>
      </c>
      <c r="G36" s="12">
        <f>'as at 31st Aug 2023'!G36</f>
        <v>0.52376730000000005</v>
      </c>
      <c r="H36" s="12">
        <f>'as at 31st Aug 2023'!H36</f>
        <v>14.321082883376057</v>
      </c>
      <c r="I36" s="12">
        <f>'as at 31st Aug 2023'!I36</f>
        <v>3.1696481709778651E-2</v>
      </c>
      <c r="J36" s="12">
        <f>'as at 31st Aug 2023'!J36</f>
        <v>0</v>
      </c>
      <c r="K36" s="12">
        <f>'as at 31st Aug 2023'!K36</f>
        <v>0</v>
      </c>
      <c r="L36" s="12" t="str">
        <f>'as at 31st Aug 2023'!L36</f>
        <v/>
      </c>
      <c r="M36" s="12">
        <f>'as at 31st Aug 2023'!M36</f>
        <v>0</v>
      </c>
      <c r="N36" s="12">
        <f>'as at 31st Aug 2023'!N36</f>
        <v>0</v>
      </c>
      <c r="O36" s="12" t="str">
        <f>'as at 31st Aug 2023'!O36</f>
        <v/>
      </c>
      <c r="P36" s="12">
        <f>'as at 31st Aug 2023'!P36</f>
        <v>0</v>
      </c>
      <c r="Q36" s="12">
        <f>'as at 31st Aug 2023'!Q36</f>
        <v>0</v>
      </c>
      <c r="R36" s="12">
        <f>'as at 31st Aug 2023'!R36</f>
        <v>0</v>
      </c>
      <c r="S36" s="12" t="str">
        <f>'as at 31st Aug 2023'!S36</f>
        <v/>
      </c>
      <c r="T36" s="12">
        <f>'as at 31st Aug 2023'!T36</f>
        <v>0</v>
      </c>
      <c r="U36" s="12">
        <f>'as at 31st Aug 2023'!U36</f>
        <v>0</v>
      </c>
      <c r="V36" s="12" t="str">
        <f>'as at 31st Aug 2023'!V36</f>
        <v/>
      </c>
      <c r="W36" s="12">
        <f>'as at 31st Aug 2023'!W36</f>
        <v>0</v>
      </c>
      <c r="X36" s="12">
        <f>'as at 31st Aug 2023'!X36</f>
        <v>0</v>
      </c>
      <c r="Y36" s="12">
        <f>'as at 31st Aug 2023'!Y36</f>
        <v>0</v>
      </c>
      <c r="Z36" s="12" t="str">
        <f>'as at 31st Aug 2023'!Z36</f>
        <v/>
      </c>
      <c r="AA36" s="12">
        <f>'as at 31st Aug 2023'!AA36</f>
        <v>0</v>
      </c>
      <c r="AB36" s="12">
        <f>'as at 31st Aug 2023'!AB36</f>
        <v>0</v>
      </c>
      <c r="AC36" s="12" t="str">
        <f>'as at 31st Aug 2023'!AC36</f>
        <v/>
      </c>
      <c r="AD36" s="12">
        <f>'as at 31st Aug 2023'!AD36</f>
        <v>0</v>
      </c>
    </row>
    <row r="37" spans="1:30" ht="16.2">
      <c r="A37" s="135"/>
      <c r="B37" s="142" t="s">
        <v>77</v>
      </c>
      <c r="C37" s="12">
        <f>'as at 31st Aug 2023'!C37</f>
        <v>1.2493490763753625</v>
      </c>
      <c r="D37" s="12">
        <f>'as at 31st Aug 2023'!D37</f>
        <v>8.4955604151224762</v>
      </c>
      <c r="E37" s="12">
        <f>'as at 31st Aug 2023'!E37</f>
        <v>579.99893510706966</v>
      </c>
      <c r="F37" s="12">
        <f>'as at 31st Aug 2023'!F37</f>
        <v>35.386721718796963</v>
      </c>
      <c r="G37" s="12">
        <f>'as at 31st Aug 2023'!G37</f>
        <v>42.671458626960629</v>
      </c>
      <c r="H37" s="12">
        <f>'as at 31st Aug 2023'!H37</f>
        <v>20.586074533980092</v>
      </c>
      <c r="I37" s="12">
        <f>'as at 31st Aug 2023'!I37</f>
        <v>0.94546818111669684</v>
      </c>
      <c r="J37" s="12">
        <f>'as at 31st Aug 2023'!J37</f>
        <v>10</v>
      </c>
      <c r="K37" s="12">
        <f>'as at 31st Aug 2023'!K37</f>
        <v>26</v>
      </c>
      <c r="L37" s="12">
        <f>'as at 31st Aug 2023'!L37</f>
        <v>160</v>
      </c>
      <c r="M37" s="12">
        <f>'as at 31st Aug 2023'!M37</f>
        <v>37</v>
      </c>
      <c r="N37" s="12">
        <f>'as at 31st Aug 2023'!N37</f>
        <v>93</v>
      </c>
      <c r="O37" s="12">
        <f>'as at 31st Aug 2023'!O37</f>
        <v>151.35135135135135</v>
      </c>
      <c r="P37" s="12">
        <f>'as at 31st Aug 2023'!P37</f>
        <v>0.67172264355362943</v>
      </c>
      <c r="Q37" s="12">
        <f>'as at 31st Aug 2023'!Q37</f>
        <v>13766</v>
      </c>
      <c r="R37" s="12">
        <f>'as at 31st Aug 2023'!R37</f>
        <v>46843</v>
      </c>
      <c r="S37" s="12">
        <f>'as at 31st Aug 2023'!S37</f>
        <v>240.28040098794131</v>
      </c>
      <c r="T37" s="12">
        <f>'as at 31st Aug 2023'!T37</f>
        <v>114573</v>
      </c>
      <c r="U37" s="12">
        <f>'as at 31st Aug 2023'!U37</f>
        <v>226621</v>
      </c>
      <c r="V37" s="12">
        <f>'as at 31st Aug 2023'!V37</f>
        <v>97.796164890506489</v>
      </c>
      <c r="W37" s="12">
        <f>'as at 31st Aug 2023'!W37</f>
        <v>0.44341046375595256</v>
      </c>
      <c r="X37" s="12">
        <f>'as at 31st Aug 2023'!X37</f>
        <v>604.83816023746158</v>
      </c>
      <c r="Y37" s="12">
        <f>'as at 31st Aug 2023'!Y37</f>
        <v>5249.2945338139998</v>
      </c>
      <c r="Z37" s="12">
        <f>'as at 31st Aug 2023'!Z37</f>
        <v>767.88415131629733</v>
      </c>
      <c r="AA37" s="12">
        <f>'as at 31st Aug 2023'!AA37</f>
        <v>6394.5581370509426</v>
      </c>
      <c r="AB37" s="12">
        <f>'as at 31st Aug 2023'!AB37</f>
        <v>20491.195267681549</v>
      </c>
      <c r="AC37" s="12">
        <f>'as at 31st Aug 2023'!AC37</f>
        <v>220.4473996248899</v>
      </c>
      <c r="AD37" s="12">
        <f>'as at 31st Aug 2023'!AD37</f>
        <v>1.0272135416087491</v>
      </c>
    </row>
    <row r="38" spans="1:30">
      <c r="A38" s="135"/>
      <c r="B38" s="143"/>
      <c r="C38" s="137"/>
      <c r="D38" s="138"/>
      <c r="E38" s="139"/>
      <c r="F38" s="137"/>
      <c r="G38" s="138"/>
      <c r="H38" s="139"/>
      <c r="I38" s="140"/>
      <c r="J38" s="141"/>
      <c r="K38" s="141"/>
      <c r="L38" s="139"/>
      <c r="M38" s="141"/>
      <c r="N38" s="141"/>
      <c r="O38" s="139"/>
      <c r="P38" s="140"/>
      <c r="Q38" s="141"/>
      <c r="R38" s="141"/>
      <c r="S38" s="139"/>
      <c r="T38" s="141"/>
      <c r="U38" s="141"/>
      <c r="V38" s="139"/>
      <c r="W38" s="140"/>
      <c r="X38" s="137"/>
      <c r="Y38" s="137"/>
      <c r="Z38" s="139"/>
      <c r="AA38" s="137"/>
      <c r="AB38" s="137"/>
      <c r="AC38" s="139"/>
      <c r="AD38" s="140"/>
    </row>
    <row r="39" spans="1:30" s="133" customFormat="1" ht="16.2">
      <c r="A39" s="13">
        <v>6</v>
      </c>
      <c r="B39" s="134" t="s">
        <v>81</v>
      </c>
      <c r="C39" s="9">
        <f>'as at 31st Aug 2023'!C39</f>
        <v>669.01837060452328</v>
      </c>
      <c r="D39" s="9">
        <f>'as at 31st Aug 2023'!D39</f>
        <v>926.41310075531385</v>
      </c>
      <c r="E39" s="9">
        <f>'as at 31st Aug 2023'!E39</f>
        <v>38.473492128207077</v>
      </c>
      <c r="F39" s="9">
        <f>'as at 31st Aug 2023'!F39</f>
        <v>4481.6278211110402</v>
      </c>
      <c r="G39" s="9">
        <f>'as at 31st Aug 2023'!G39</f>
        <v>3828.0645530969114</v>
      </c>
      <c r="H39" s="9">
        <f>'as at 31st Aug 2023'!H39</f>
        <v>-14.583166967490492</v>
      </c>
      <c r="I39" s="9">
        <f>'as at 31st Aug 2023'!I39</f>
        <v>2.9986283515613086</v>
      </c>
      <c r="J39" s="9">
        <f>'as at 31st Aug 2023'!J39</f>
        <v>44768</v>
      </c>
      <c r="K39" s="9">
        <f>'as at 31st Aug 2023'!K39</f>
        <v>58304</v>
      </c>
      <c r="L39" s="9">
        <f>'as at 31st Aug 2023'!L39</f>
        <v>30.235882773409585</v>
      </c>
      <c r="M39" s="9">
        <f>'as at 31st Aug 2023'!M39</f>
        <v>208243</v>
      </c>
      <c r="N39" s="9">
        <f>'as at 31st Aug 2023'!N39</f>
        <v>259628</v>
      </c>
      <c r="O39" s="9">
        <f>'as at 31st Aug 2023'!O39</f>
        <v>24.675499296494952</v>
      </c>
      <c r="P39" s="9">
        <f>'as at 31st Aug 2023'!P39</f>
        <v>2.7179623594435811</v>
      </c>
      <c r="Q39" s="9">
        <f>'as at 31st Aug 2023'!Q39</f>
        <v>2036238</v>
      </c>
      <c r="R39" s="9">
        <f>'as at 31st Aug 2023'!R39</f>
        <v>1444666</v>
      </c>
      <c r="S39" s="9">
        <f>'as at 31st Aug 2023'!S39</f>
        <v>-29.052203131461052</v>
      </c>
      <c r="T39" s="9">
        <f>'as at 31st Aug 2023'!T39</f>
        <v>10476592</v>
      </c>
      <c r="U39" s="9">
        <f>'as at 31st Aug 2023'!U39</f>
        <v>7693535</v>
      </c>
      <c r="V39" s="9">
        <f>'as at 31st Aug 2023'!V39</f>
        <v>-26.564525945078323</v>
      </c>
      <c r="W39" s="9">
        <f>'as at 31st Aug 2023'!W39</f>
        <v>6.0260397201426992</v>
      </c>
      <c r="X39" s="9">
        <f>'as at 31st Aug 2023'!X39</f>
        <v>38347.990227473492</v>
      </c>
      <c r="Y39" s="9">
        <f>'as at 31st Aug 2023'!Y39</f>
        <v>34327.871781511989</v>
      </c>
      <c r="Z39" s="9">
        <f>'as at 31st Aug 2023'!Z39</f>
        <v>-10.483257198395201</v>
      </c>
      <c r="AA39" s="9">
        <f>'as at 31st Aug 2023'!AA39</f>
        <v>223492.06717784892</v>
      </c>
      <c r="AB39" s="9">
        <f>'as at 31st Aug 2023'!AB39</f>
        <v>275143.32332435576</v>
      </c>
      <c r="AC39" s="9">
        <f>'as at 31st Aug 2023'!AC39</f>
        <v>23.111002013957016</v>
      </c>
      <c r="AD39" s="9">
        <f>'as at 31st Aug 2023'!AD39</f>
        <v>7.2671731509811597</v>
      </c>
    </row>
    <row r="40" spans="1:30">
      <c r="A40" s="135"/>
      <c r="B40" s="136" t="s">
        <v>73</v>
      </c>
      <c r="C40" s="12">
        <f>'as at 31st Aug 2023'!C40</f>
        <v>46.454430967999997</v>
      </c>
      <c r="D40" s="12">
        <f>'as at 31st Aug 2023'!D40</f>
        <v>57.624843189000003</v>
      </c>
      <c r="E40" s="12">
        <f>'as at 31st Aug 2023'!E40</f>
        <v>24.045956409830339</v>
      </c>
      <c r="F40" s="12">
        <f>'as at 31st Aug 2023'!F40</f>
        <v>210.55950037949998</v>
      </c>
      <c r="G40" s="12">
        <f>'as at 31st Aug 2023'!G40</f>
        <v>262.13590575199999</v>
      </c>
      <c r="H40" s="12">
        <f>'as at 31st Aug 2023'!H40</f>
        <v>24.494931494205563</v>
      </c>
      <c r="I40" s="12">
        <f>'as at 31st Aug 2023'!I40</f>
        <v>1.6229184131139711</v>
      </c>
      <c r="J40" s="12">
        <f>'as at 31st Aug 2023'!J40</f>
        <v>483</v>
      </c>
      <c r="K40" s="12">
        <f>'as at 31st Aug 2023'!K40</f>
        <v>608</v>
      </c>
      <c r="L40" s="12">
        <f>'as at 31st Aug 2023'!L40</f>
        <v>25.879917184265011</v>
      </c>
      <c r="M40" s="12">
        <f>'as at 31st Aug 2023'!M40</f>
        <v>2421</v>
      </c>
      <c r="N40" s="12">
        <f>'as at 31st Aug 2023'!N40</f>
        <v>2934</v>
      </c>
      <c r="O40" s="12">
        <f>'as at 31st Aug 2023'!O40</f>
        <v>21.189591078066904</v>
      </c>
      <c r="P40" s="12">
        <f>'as at 31st Aug 2023'!P40</f>
        <v>0.66281118691546559</v>
      </c>
      <c r="Q40" s="12">
        <f>'as at 31st Aug 2023'!Q40</f>
        <v>0</v>
      </c>
      <c r="R40" s="12">
        <f>'as at 31st Aug 2023'!R40</f>
        <v>0</v>
      </c>
      <c r="S40" s="12" t="str">
        <f>'as at 31st Aug 2023'!S40</f>
        <v/>
      </c>
      <c r="T40" s="12">
        <f>'as at 31st Aug 2023'!T40</f>
        <v>0</v>
      </c>
      <c r="U40" s="12">
        <f>'as at 31st Aug 2023'!U40</f>
        <v>0</v>
      </c>
      <c r="V40" s="12" t="str">
        <f>'as at 31st Aug 2023'!V40</f>
        <v/>
      </c>
      <c r="W40" s="12" t="str">
        <f>'as at 31st Aug 2023'!W40</f>
        <v/>
      </c>
      <c r="X40" s="12">
        <f>'as at 31st Aug 2023'!X40</f>
        <v>31.099048499999999</v>
      </c>
      <c r="Y40" s="12">
        <f>'as at 31st Aug 2023'!Y40</f>
        <v>12.3432169</v>
      </c>
      <c r="Z40" s="12">
        <f>'as at 31st Aug 2023'!Z40</f>
        <v>-60.309985368201858</v>
      </c>
      <c r="AA40" s="12">
        <f>'as at 31st Aug 2023'!AA40</f>
        <v>148.510086</v>
      </c>
      <c r="AB40" s="12">
        <f>'as at 31st Aug 2023'!AB40</f>
        <v>69.86505489999999</v>
      </c>
      <c r="AC40" s="12">
        <f>'as at 31st Aug 2023'!AC40</f>
        <v>-52.956020172259556</v>
      </c>
      <c r="AD40" s="12">
        <f>'as at 31st Aug 2023'!AD40</f>
        <v>0.57908890771314747</v>
      </c>
    </row>
    <row r="41" spans="1:30">
      <c r="A41" s="135"/>
      <c r="B41" s="136" t="s">
        <v>74</v>
      </c>
      <c r="C41" s="12">
        <f>'as at 31st Aug 2023'!C41</f>
        <v>358.79637435277323</v>
      </c>
      <c r="D41" s="12">
        <f>'as at 31st Aug 2023'!D41</f>
        <v>479.33148794031388</v>
      </c>
      <c r="E41" s="12">
        <f>'as at 31st Aug 2023'!E41</f>
        <v>33.594295317217714</v>
      </c>
      <c r="F41" s="12">
        <f>'as at 31st Aug 2023'!F41</f>
        <v>1559.57939946379</v>
      </c>
      <c r="G41" s="12">
        <f>'as at 31st Aug 2023'!G41</f>
        <v>1912.7884943269112</v>
      </c>
      <c r="H41" s="12">
        <f>'as at 31st Aug 2023'!H41</f>
        <v>22.647714825199692</v>
      </c>
      <c r="I41" s="12">
        <f>'as at 31st Aug 2023'!I41</f>
        <v>5.7794195672796134</v>
      </c>
      <c r="J41" s="12">
        <f>'as at 31st Aug 2023'!J41</f>
        <v>44271</v>
      </c>
      <c r="K41" s="12">
        <f>'as at 31st Aug 2023'!K41</f>
        <v>57662</v>
      </c>
      <c r="L41" s="12">
        <f>'as at 31st Aug 2023'!L41</f>
        <v>30.247792008312445</v>
      </c>
      <c r="M41" s="12">
        <f>'as at 31st Aug 2023'!M41</f>
        <v>205668</v>
      </c>
      <c r="N41" s="12">
        <f>'as at 31st Aug 2023'!N41</f>
        <v>256384</v>
      </c>
      <c r="O41" s="12">
        <f>'as at 31st Aug 2023'!O41</f>
        <v>24.659159421981048</v>
      </c>
      <c r="P41" s="12">
        <f>'as at 31st Aug 2023'!P41</f>
        <v>2.8194672831758685</v>
      </c>
      <c r="Q41" s="12">
        <f>'as at 31st Aug 2023'!Q41</f>
        <v>0</v>
      </c>
      <c r="R41" s="12">
        <f>'as at 31st Aug 2023'!R41</f>
        <v>0</v>
      </c>
      <c r="S41" s="12" t="str">
        <f>'as at 31st Aug 2023'!S41</f>
        <v/>
      </c>
      <c r="T41" s="12">
        <f>'as at 31st Aug 2023'!T41</f>
        <v>0</v>
      </c>
      <c r="U41" s="12">
        <f>'as at 31st Aug 2023'!U41</f>
        <v>0</v>
      </c>
      <c r="V41" s="12" t="str">
        <f>'as at 31st Aug 2023'!V41</f>
        <v/>
      </c>
      <c r="W41" s="12" t="str">
        <f>'as at 31st Aug 2023'!W41</f>
        <v/>
      </c>
      <c r="X41" s="12">
        <f>'as at 31st Aug 2023'!X41</f>
        <v>8457.8741909</v>
      </c>
      <c r="Y41" s="12">
        <f>'as at 31st Aug 2023'!Y41</f>
        <v>13601.576055732001</v>
      </c>
      <c r="Z41" s="12">
        <f>'as at 31st Aug 2023'!Z41</f>
        <v>60.815540036835912</v>
      </c>
      <c r="AA41" s="12">
        <f>'as at 31st Aug 2023'!AA41</f>
        <v>31329.308497636506</v>
      </c>
      <c r="AB41" s="12">
        <f>'as at 31st Aug 2023'!AB41</f>
        <v>59409.377894059995</v>
      </c>
      <c r="AC41" s="12">
        <f>'as at 31st Aug 2023'!AC41</f>
        <v>89.62875576568139</v>
      </c>
      <c r="AD41" s="12">
        <f>'as at 31st Aug 2023'!AD41</f>
        <v>6.7739764519187204</v>
      </c>
    </row>
    <row r="42" spans="1:30">
      <c r="A42" s="135"/>
      <c r="B42" s="136" t="s">
        <v>75</v>
      </c>
      <c r="C42" s="12">
        <f>'as at 31st Aug 2023'!C42</f>
        <v>232.16855908975</v>
      </c>
      <c r="D42" s="12">
        <f>'as at 31st Aug 2023'!D42</f>
        <v>366.85144588600002</v>
      </c>
      <c r="E42" s="12">
        <f>'as at 31st Aug 2023'!E42</f>
        <v>58.010820812384559</v>
      </c>
      <c r="F42" s="12">
        <f>'as at 31st Aug 2023'!F42</f>
        <v>2407.1774336257499</v>
      </c>
      <c r="G42" s="12">
        <f>'as at 31st Aug 2023'!G42</f>
        <v>1296.3168245579998</v>
      </c>
      <c r="H42" s="12">
        <f>'as at 31st Aug 2023'!H42</f>
        <v>-46.147849076274547</v>
      </c>
      <c r="I42" s="12">
        <f>'as at 31st Aug 2023'!I42</f>
        <v>1.7943062282540949</v>
      </c>
      <c r="J42" s="12">
        <f>'as at 31st Aug 2023'!J42</f>
        <v>6</v>
      </c>
      <c r="K42" s="12">
        <f>'as at 31st Aug 2023'!K42</f>
        <v>20</v>
      </c>
      <c r="L42" s="12">
        <f>'as at 31st Aug 2023'!L42</f>
        <v>233.33333333333334</v>
      </c>
      <c r="M42" s="12">
        <f>'as at 31st Aug 2023'!M42</f>
        <v>63</v>
      </c>
      <c r="N42" s="12">
        <f>'as at 31st Aug 2023'!N42</f>
        <v>53</v>
      </c>
      <c r="O42" s="12">
        <f>'as at 31st Aug 2023'!O42</f>
        <v>-15.873015873015872</v>
      </c>
      <c r="P42" s="12">
        <f>'as at 31st Aug 2023'!P42</f>
        <v>7.4542897327707456</v>
      </c>
      <c r="Q42" s="12">
        <f>'as at 31st Aug 2023'!Q42</f>
        <v>1517860</v>
      </c>
      <c r="R42" s="12">
        <f>'as at 31st Aug 2023'!R42</f>
        <v>1206780</v>
      </c>
      <c r="S42" s="12">
        <f>'as at 31st Aug 2023'!S42</f>
        <v>-20.494643774788191</v>
      </c>
      <c r="T42" s="12">
        <f>'as at 31st Aug 2023'!T42</f>
        <v>7385869</v>
      </c>
      <c r="U42" s="12">
        <f>'as at 31st Aug 2023'!U42</f>
        <v>5929522</v>
      </c>
      <c r="V42" s="12">
        <f>'as at 31st Aug 2023'!V42</f>
        <v>-19.718018285999928</v>
      </c>
      <c r="W42" s="12">
        <f>'as at 31st Aug 2023'!W42</f>
        <v>7.9644914616858147</v>
      </c>
      <c r="X42" s="12">
        <f>'as at 31st Aug 2023'!X42</f>
        <v>9012.2991043000002</v>
      </c>
      <c r="Y42" s="12">
        <f>'as at 31st Aug 2023'!Y42</f>
        <v>9482.2542560700003</v>
      </c>
      <c r="Z42" s="12">
        <f>'as at 31st Aug 2023'!Z42</f>
        <v>5.2145978105162083</v>
      </c>
      <c r="AA42" s="12">
        <f>'as at 31st Aug 2023'!AA42</f>
        <v>46706.135162500002</v>
      </c>
      <c r="AB42" s="12">
        <f>'as at 31st Aug 2023'!AB42</f>
        <v>43182.545531960001</v>
      </c>
      <c r="AC42" s="12">
        <f>'as at 31st Aug 2023'!AC42</f>
        <v>-7.5441687013509622</v>
      </c>
      <c r="AD42" s="12">
        <f>'as at 31st Aug 2023'!AD42</f>
        <v>5.0857805867174095</v>
      </c>
    </row>
    <row r="43" spans="1:30">
      <c r="A43" s="135"/>
      <c r="B43" s="136" t="s">
        <v>76</v>
      </c>
      <c r="C43" s="12">
        <f>'as at 31st Aug 2023'!C43</f>
        <v>0</v>
      </c>
      <c r="D43" s="12">
        <f>'as at 31st Aug 2023'!D43</f>
        <v>0</v>
      </c>
      <c r="E43" s="12" t="str">
        <f>'as at 31st Aug 2023'!E43</f>
        <v/>
      </c>
      <c r="F43" s="12">
        <f>'as at 31st Aug 2023'!F43</f>
        <v>0</v>
      </c>
      <c r="G43" s="12">
        <f>'as at 31st Aug 2023'!G43</f>
        <v>0</v>
      </c>
      <c r="H43" s="12" t="str">
        <f>'as at 31st Aug 2023'!H43</f>
        <v/>
      </c>
      <c r="I43" s="12">
        <f>'as at 31st Aug 2023'!I43</f>
        <v>0</v>
      </c>
      <c r="J43" s="12">
        <f>'as at 31st Aug 2023'!J43</f>
        <v>0</v>
      </c>
      <c r="K43" s="12">
        <f>'as at 31st Aug 2023'!K43</f>
        <v>0</v>
      </c>
      <c r="L43" s="12" t="str">
        <f>'as at 31st Aug 2023'!L43</f>
        <v/>
      </c>
      <c r="M43" s="12">
        <f>'as at 31st Aug 2023'!M43</f>
        <v>0</v>
      </c>
      <c r="N43" s="12">
        <f>'as at 31st Aug 2023'!N43</f>
        <v>0</v>
      </c>
      <c r="O43" s="12" t="str">
        <f>'as at 31st Aug 2023'!O43</f>
        <v/>
      </c>
      <c r="P43" s="12">
        <f>'as at 31st Aug 2023'!P43</f>
        <v>0</v>
      </c>
      <c r="Q43" s="12">
        <f>'as at 31st Aug 2023'!Q43</f>
        <v>0</v>
      </c>
      <c r="R43" s="12">
        <f>'as at 31st Aug 2023'!R43</f>
        <v>0</v>
      </c>
      <c r="S43" s="12" t="str">
        <f>'as at 31st Aug 2023'!S43</f>
        <v/>
      </c>
      <c r="T43" s="12">
        <f>'as at 31st Aug 2023'!T43</f>
        <v>0</v>
      </c>
      <c r="U43" s="12">
        <f>'as at 31st Aug 2023'!U43</f>
        <v>0</v>
      </c>
      <c r="V43" s="12" t="str">
        <f>'as at 31st Aug 2023'!V43</f>
        <v/>
      </c>
      <c r="W43" s="12">
        <f>'as at 31st Aug 2023'!W43</f>
        <v>0</v>
      </c>
      <c r="X43" s="12">
        <f>'as at 31st Aug 2023'!X43</f>
        <v>0</v>
      </c>
      <c r="Y43" s="12">
        <f>'as at 31st Aug 2023'!Y43</f>
        <v>0</v>
      </c>
      <c r="Z43" s="12" t="str">
        <f>'as at 31st Aug 2023'!Z43</f>
        <v/>
      </c>
      <c r="AA43" s="12">
        <f>'as at 31st Aug 2023'!AA43</f>
        <v>0</v>
      </c>
      <c r="AB43" s="12">
        <f>'as at 31st Aug 2023'!AB43</f>
        <v>0</v>
      </c>
      <c r="AC43" s="12" t="str">
        <f>'as at 31st Aug 2023'!AC43</f>
        <v/>
      </c>
      <c r="AD43" s="12">
        <f>'as at 31st Aug 2023'!AD43</f>
        <v>0</v>
      </c>
    </row>
    <row r="44" spans="1:30" ht="16.2">
      <c r="A44" s="135"/>
      <c r="B44" s="142" t="s">
        <v>77</v>
      </c>
      <c r="C44" s="12">
        <f>'as at 31st Aug 2023'!C44</f>
        <v>31.599006193999998</v>
      </c>
      <c r="D44" s="12">
        <f>'as at 31st Aug 2023'!D44</f>
        <v>22.605323740000006</v>
      </c>
      <c r="E44" s="12">
        <f>'as at 31st Aug 2023'!E44</f>
        <v>-28.46191553868459</v>
      </c>
      <c r="F44" s="12">
        <f>'as at 31st Aug 2023'!F44</f>
        <v>304.31148764199997</v>
      </c>
      <c r="G44" s="12">
        <f>'as at 31st Aug 2023'!G44</f>
        <v>356.82332846000003</v>
      </c>
      <c r="H44" s="12">
        <f>'as at 31st Aug 2023'!H44</f>
        <v>17.255950876155012</v>
      </c>
      <c r="I44" s="12">
        <f>'as at 31st Aug 2023'!I44</f>
        <v>7.9061066622627312</v>
      </c>
      <c r="J44" s="12">
        <f>'as at 31st Aug 2023'!J44</f>
        <v>8</v>
      </c>
      <c r="K44" s="12">
        <f>'as at 31st Aug 2023'!K44</f>
        <v>14</v>
      </c>
      <c r="L44" s="12">
        <f>'as at 31st Aug 2023'!L44</f>
        <v>75</v>
      </c>
      <c r="M44" s="12">
        <f>'as at 31st Aug 2023'!M44</f>
        <v>91</v>
      </c>
      <c r="N44" s="12">
        <f>'as at 31st Aug 2023'!N44</f>
        <v>257</v>
      </c>
      <c r="O44" s="12">
        <f>'as at 31st Aug 2023'!O44</f>
        <v>182.41758241758242</v>
      </c>
      <c r="P44" s="12">
        <f>'as at 31st Aug 2023'!P44</f>
        <v>1.8562657999277716</v>
      </c>
      <c r="Q44" s="12">
        <f>'as at 31st Aug 2023'!Q44</f>
        <v>518378</v>
      </c>
      <c r="R44" s="12">
        <f>'as at 31st Aug 2023'!R44</f>
        <v>237886</v>
      </c>
      <c r="S44" s="12">
        <f>'as at 31st Aug 2023'!S44</f>
        <v>-54.109549402173698</v>
      </c>
      <c r="T44" s="12">
        <f>'as at 31st Aug 2023'!T44</f>
        <v>3090723</v>
      </c>
      <c r="U44" s="12">
        <f>'as at 31st Aug 2023'!U44</f>
        <v>1764013</v>
      </c>
      <c r="V44" s="12">
        <f>'as at 31st Aug 2023'!V44</f>
        <v>-42.925554959147092</v>
      </c>
      <c r="W44" s="12">
        <f>'as at 31st Aug 2023'!W44</f>
        <v>3.4514975328920499</v>
      </c>
      <c r="X44" s="12">
        <f>'as at 31st Aug 2023'!X44</f>
        <v>20846.71788377349</v>
      </c>
      <c r="Y44" s="12">
        <f>'as at 31st Aug 2023'!Y44</f>
        <v>11231.698252809991</v>
      </c>
      <c r="Z44" s="12">
        <f>'as at 31st Aug 2023'!Z44</f>
        <v>-46.122462464211523</v>
      </c>
      <c r="AA44" s="12">
        <f>'as at 31st Aug 2023'!AA44</f>
        <v>145308.11343171244</v>
      </c>
      <c r="AB44" s="12">
        <f>'as at 31st Aug 2023'!AB44</f>
        <v>172481.5348434358</v>
      </c>
      <c r="AC44" s="12">
        <f>'as at 31st Aug 2023'!AC44</f>
        <v>18.700553444659175</v>
      </c>
      <c r="AD44" s="12">
        <f>'as at 31st Aug 2023'!AD44</f>
        <v>8.6464145187312358</v>
      </c>
    </row>
    <row r="45" spans="1:30">
      <c r="A45" s="135"/>
      <c r="B45" s="143"/>
      <c r="C45" s="137"/>
      <c r="D45" s="138"/>
      <c r="E45" s="139"/>
      <c r="F45" s="137"/>
      <c r="G45" s="138"/>
      <c r="H45" s="139"/>
      <c r="I45" s="140"/>
      <c r="J45" s="141"/>
      <c r="K45" s="141"/>
      <c r="L45" s="139"/>
      <c r="M45" s="141"/>
      <c r="N45" s="141"/>
      <c r="O45" s="139"/>
      <c r="P45" s="140"/>
      <c r="Q45" s="141"/>
      <c r="R45" s="141"/>
      <c r="S45" s="139"/>
      <c r="T45" s="141"/>
      <c r="U45" s="141"/>
      <c r="V45" s="139"/>
      <c r="W45" s="140"/>
      <c r="X45" s="137"/>
      <c r="Y45" s="137"/>
      <c r="Z45" s="139"/>
      <c r="AA45" s="137"/>
      <c r="AB45" s="137"/>
      <c r="AC45" s="139"/>
      <c r="AD45" s="140"/>
    </row>
    <row r="46" spans="1:30" s="133" customFormat="1" ht="16.2">
      <c r="A46" s="13">
        <v>7</v>
      </c>
      <c r="B46" s="134" t="s">
        <v>82</v>
      </c>
      <c r="C46" s="9">
        <f>'as at 31st Aug 2023'!C46</f>
        <v>74.668752791776285</v>
      </c>
      <c r="D46" s="9">
        <f>'as at 31st Aug 2023'!D46</f>
        <v>62.878738618931315</v>
      </c>
      <c r="E46" s="9">
        <f>'as at 31st Aug 2023'!E46</f>
        <v>-15.78975640014102</v>
      </c>
      <c r="F46" s="9">
        <f>'as at 31st Aug 2023'!F46</f>
        <v>342.57296895846838</v>
      </c>
      <c r="G46" s="9">
        <f>'as at 31st Aug 2023'!G46</f>
        <v>288.62492798090517</v>
      </c>
      <c r="H46" s="9">
        <f>'as at 31st Aug 2023'!H46</f>
        <v>-15.74789778118879</v>
      </c>
      <c r="I46" s="9">
        <f>'as at 31st Aug 2023'!I46</f>
        <v>0.22608785196966155</v>
      </c>
      <c r="J46" s="9">
        <f>'as at 31st Aug 2023'!J46</f>
        <v>7574</v>
      </c>
      <c r="K46" s="9">
        <f>'as at 31st Aug 2023'!K46</f>
        <v>7281</v>
      </c>
      <c r="L46" s="9">
        <f>'as at 31st Aug 2023'!L46</f>
        <v>-3.8684974914180104</v>
      </c>
      <c r="M46" s="9">
        <f>'as at 31st Aug 2023'!M46</f>
        <v>35480</v>
      </c>
      <c r="N46" s="9">
        <f>'as at 31st Aug 2023'!N46</f>
        <v>33839</v>
      </c>
      <c r="O46" s="9">
        <f>'as at 31st Aug 2023'!O46</f>
        <v>-4.6251409244644881</v>
      </c>
      <c r="P46" s="9">
        <f>'as at 31st Aug 2023'!P46</f>
        <v>0.35424965058164509</v>
      </c>
      <c r="Q46" s="9">
        <f>'as at 31st Aug 2023'!Q46</f>
        <v>66099</v>
      </c>
      <c r="R46" s="9">
        <f>'as at 31st Aug 2023'!R46</f>
        <v>38224</v>
      </c>
      <c r="S46" s="9">
        <f>'as at 31st Aug 2023'!S46</f>
        <v>-42.171591098201176</v>
      </c>
      <c r="T46" s="9">
        <f>'as at 31st Aug 2023'!T46</f>
        <v>174302</v>
      </c>
      <c r="U46" s="9">
        <f>'as at 31st Aug 2023'!U46</f>
        <v>214537</v>
      </c>
      <c r="V46" s="9">
        <f>'as at 31st Aug 2023'!V46</f>
        <v>23.08349875503437</v>
      </c>
      <c r="W46" s="9">
        <f>'as at 31st Aug 2023'!W46</f>
        <v>0.16803829233769058</v>
      </c>
      <c r="X46" s="9">
        <f>'as at 31st Aug 2023'!X46</f>
        <v>1802.3838827609998</v>
      </c>
      <c r="Y46" s="9">
        <f>'as at 31st Aug 2023'!Y46</f>
        <v>1251.4388467000001</v>
      </c>
      <c r="Z46" s="9">
        <f>'as at 31st Aug 2023'!Z46</f>
        <v>-30.567574495674531</v>
      </c>
      <c r="AA46" s="9">
        <f>'as at 31st Aug 2023'!AA46</f>
        <v>8049.4318957070009</v>
      </c>
      <c r="AB46" s="9">
        <f>'as at 31st Aug 2023'!AB46</f>
        <v>7165.3012833999992</v>
      </c>
      <c r="AC46" s="9">
        <f>'as at 31st Aug 2023'!AC46</f>
        <v>-10.983764118540273</v>
      </c>
      <c r="AD46" s="9">
        <f>'as at 31st Aug 2023'!AD46</f>
        <v>0.18925222126517049</v>
      </c>
    </row>
    <row r="47" spans="1:30">
      <c r="A47" s="135"/>
      <c r="B47" s="136" t="s">
        <v>73</v>
      </c>
      <c r="C47" s="12">
        <f>'as at 31st Aug 2023'!C47</f>
        <v>4.0759762600000009</v>
      </c>
      <c r="D47" s="12">
        <f>'as at 31st Aug 2023'!D47</f>
        <v>1.2833742369999994</v>
      </c>
      <c r="E47" s="12">
        <f>'as at 31st Aug 2023'!E47</f>
        <v>-68.513696961522569</v>
      </c>
      <c r="F47" s="12">
        <f>'as at 31st Aug 2023'!F47</f>
        <v>11.807276612999999</v>
      </c>
      <c r="G47" s="12">
        <f>'as at 31st Aug 2023'!G47</f>
        <v>6.762290159</v>
      </c>
      <c r="H47" s="12">
        <f>'as at 31st Aug 2023'!H47</f>
        <v>-42.72777389195226</v>
      </c>
      <c r="I47" s="12">
        <f>'as at 31st Aug 2023'!I47</f>
        <v>4.1866241796891926E-2</v>
      </c>
      <c r="J47" s="12">
        <f>'as at 31st Aug 2023'!J47</f>
        <v>39</v>
      </c>
      <c r="K47" s="12">
        <f>'as at 31st Aug 2023'!K47</f>
        <v>72</v>
      </c>
      <c r="L47" s="12">
        <f>'as at 31st Aug 2023'!L47</f>
        <v>84.615384615384627</v>
      </c>
      <c r="M47" s="12">
        <f>'as at 31st Aug 2023'!M47</f>
        <v>175</v>
      </c>
      <c r="N47" s="12">
        <f>'as at 31st Aug 2023'!N47</f>
        <v>292</v>
      </c>
      <c r="O47" s="12">
        <f>'as at 31st Aug 2023'!O47</f>
        <v>66.857142857142861</v>
      </c>
      <c r="P47" s="12">
        <f>'as at 31st Aug 2023'!P47</f>
        <v>6.5964848868205847E-2</v>
      </c>
      <c r="Q47" s="12">
        <f>'as at 31st Aug 2023'!Q47</f>
        <v>0</v>
      </c>
      <c r="R47" s="12">
        <f>'as at 31st Aug 2023'!R47</f>
        <v>0</v>
      </c>
      <c r="S47" s="12" t="str">
        <f>'as at 31st Aug 2023'!S47</f>
        <v/>
      </c>
      <c r="T47" s="12">
        <f>'as at 31st Aug 2023'!T47</f>
        <v>0</v>
      </c>
      <c r="U47" s="12">
        <f>'as at 31st Aug 2023'!U47</f>
        <v>0</v>
      </c>
      <c r="V47" s="12" t="str">
        <f>'as at 31st Aug 2023'!V47</f>
        <v/>
      </c>
      <c r="W47" s="12" t="str">
        <f>'as at 31st Aug 2023'!W47</f>
        <v/>
      </c>
      <c r="X47" s="12">
        <f>'as at 31st Aug 2023'!X47</f>
        <v>7.0090393999999971</v>
      </c>
      <c r="Y47" s="12">
        <f>'as at 31st Aug 2023'!Y47</f>
        <v>4.9946455000000034</v>
      </c>
      <c r="Z47" s="12">
        <f>'as at 31st Aug 2023'!Z47</f>
        <v>-28.739942594701272</v>
      </c>
      <c r="AA47" s="12">
        <f>'as at 31st Aug 2023'!AA47</f>
        <v>31.7880289</v>
      </c>
      <c r="AB47" s="12">
        <f>'as at 31st Aug 2023'!AB47</f>
        <v>28.525262400000003</v>
      </c>
      <c r="AC47" s="12">
        <f>'as at 31st Aug 2023'!AC47</f>
        <v>-10.264135943326757</v>
      </c>
      <c r="AD47" s="12">
        <f>'as at 31st Aug 2023'!AD47</f>
        <v>0.23643670028014133</v>
      </c>
    </row>
    <row r="48" spans="1:30">
      <c r="A48" s="135"/>
      <c r="B48" s="136" t="s">
        <v>74</v>
      </c>
      <c r="C48" s="12">
        <f>'as at 31st Aug 2023'!C48</f>
        <v>53.161634271776336</v>
      </c>
      <c r="D48" s="12">
        <f>'as at 31st Aug 2023'!D48</f>
        <v>47.026071813931033</v>
      </c>
      <c r="E48" s="12">
        <f>'as at 31st Aug 2023'!E48</f>
        <v>-11.541335291685517</v>
      </c>
      <c r="F48" s="12">
        <f>'as at 31st Aug 2023'!F48</f>
        <v>243.93831771846737</v>
      </c>
      <c r="G48" s="12">
        <f>'as at 31st Aug 2023'!G48</f>
        <v>204.23825009989758</v>
      </c>
      <c r="H48" s="12">
        <f>'as at 31st Aug 2023'!H48</f>
        <v>-16.274633681940941</v>
      </c>
      <c r="I48" s="12">
        <f>'as at 31st Aug 2023'!I48</f>
        <v>0.61709830570141389</v>
      </c>
      <c r="J48" s="12">
        <f>'as at 31st Aug 2023'!J48</f>
        <v>7535</v>
      </c>
      <c r="K48" s="12">
        <f>'as at 31st Aug 2023'!K48</f>
        <v>7209</v>
      </c>
      <c r="L48" s="12">
        <f>'as at 31st Aug 2023'!L48</f>
        <v>-4.3264764432647596</v>
      </c>
      <c r="M48" s="12">
        <f>'as at 31st Aug 2023'!M48</f>
        <v>35300</v>
      </c>
      <c r="N48" s="12">
        <f>'as at 31st Aug 2023'!N48</f>
        <v>33547</v>
      </c>
      <c r="O48" s="12">
        <f>'as at 31st Aug 2023'!O48</f>
        <v>-4.9660056657223839</v>
      </c>
      <c r="P48" s="12">
        <f>'as at 31st Aug 2023'!P48</f>
        <v>0.36891798610171017</v>
      </c>
      <c r="Q48" s="12">
        <f>'as at 31st Aug 2023'!Q48</f>
        <v>0</v>
      </c>
      <c r="R48" s="12">
        <f>'as at 31st Aug 2023'!R48</f>
        <v>0</v>
      </c>
      <c r="S48" s="12" t="str">
        <f>'as at 31st Aug 2023'!S48</f>
        <v/>
      </c>
      <c r="T48" s="12">
        <f>'as at 31st Aug 2023'!T48</f>
        <v>0</v>
      </c>
      <c r="U48" s="12">
        <f>'as at 31st Aug 2023'!U48</f>
        <v>0</v>
      </c>
      <c r="V48" s="12" t="str">
        <f>'as at 31st Aug 2023'!V48</f>
        <v/>
      </c>
      <c r="W48" s="12" t="str">
        <f>'as at 31st Aug 2023'!W48</f>
        <v/>
      </c>
      <c r="X48" s="12">
        <f>'as at 31st Aug 2023'!X48</f>
        <v>917.33675879999976</v>
      </c>
      <c r="Y48" s="12">
        <f>'as at 31st Aug 2023'!Y48</f>
        <v>630.16772520000006</v>
      </c>
      <c r="Z48" s="12">
        <f>'as at 31st Aug 2023'!Z48</f>
        <v>-31.304646940743496</v>
      </c>
      <c r="AA48" s="12">
        <f>'as at 31st Aug 2023'!AA48</f>
        <v>4210.5074328999999</v>
      </c>
      <c r="AB48" s="12">
        <f>'as at 31st Aug 2023'!AB48</f>
        <v>3677.4706456999993</v>
      </c>
      <c r="AC48" s="12">
        <f>'as at 31st Aug 2023'!AC48</f>
        <v>-12.659680470694957</v>
      </c>
      <c r="AD48" s="12">
        <f>'as at 31st Aug 2023'!AD48</f>
        <v>0.41931258059991988</v>
      </c>
    </row>
    <row r="49" spans="1:30" ht="14.25" customHeight="1">
      <c r="A49" s="135"/>
      <c r="B49" s="136" t="s">
        <v>75</v>
      </c>
      <c r="C49" s="12">
        <f>'as at 31st Aug 2023'!C49</f>
        <v>14.433641069999947</v>
      </c>
      <c r="D49" s="12">
        <f>'as at 31st Aug 2023'!D49</f>
        <v>14.569307568000285</v>
      </c>
      <c r="E49" s="12">
        <f>'as at 31st Aug 2023'!E49</f>
        <v>0.93993260149940472</v>
      </c>
      <c r="F49" s="12">
        <f>'as at 31st Aug 2023'!F49</f>
        <v>78.371658885001025</v>
      </c>
      <c r="G49" s="12">
        <f>'as at 31st Aug 2023'!G49</f>
        <v>77.023012722007536</v>
      </c>
      <c r="H49" s="12">
        <f>'as at 31st Aug 2023'!H49</f>
        <v>-1.7208340134441058</v>
      </c>
      <c r="I49" s="12">
        <f>'as at 31st Aug 2023'!I49</f>
        <v>0.10661195537064407</v>
      </c>
      <c r="J49" s="12">
        <f>'as at 31st Aug 2023'!J49</f>
        <v>0</v>
      </c>
      <c r="K49" s="12">
        <f>'as at 31st Aug 2023'!K49</f>
        <v>0</v>
      </c>
      <c r="L49" s="12" t="str">
        <f>'as at 31st Aug 2023'!L49</f>
        <v/>
      </c>
      <c r="M49" s="12">
        <f>'as at 31st Aug 2023'!M49</f>
        <v>5</v>
      </c>
      <c r="N49" s="12">
        <f>'as at 31st Aug 2023'!N49</f>
        <v>0</v>
      </c>
      <c r="O49" s="12">
        <f>'as at 31st Aug 2023'!O49</f>
        <v>-100</v>
      </c>
      <c r="P49" s="12">
        <f>'as at 31st Aug 2023'!P49</f>
        <v>0</v>
      </c>
      <c r="Q49" s="12">
        <f>'as at 31st Aug 2023'!Q49</f>
        <v>11786</v>
      </c>
      <c r="R49" s="12">
        <f>'as at 31st Aug 2023'!R49</f>
        <v>38225</v>
      </c>
      <c r="S49" s="12">
        <f>'as at 31st Aug 2023'!S49</f>
        <v>224.32547089767522</v>
      </c>
      <c r="T49" s="12">
        <f>'as at 31st Aug 2023'!T49</f>
        <v>59051</v>
      </c>
      <c r="U49" s="12">
        <f>'as at 31st Aug 2023'!U49</f>
        <v>183441</v>
      </c>
      <c r="V49" s="12">
        <f>'as at 31st Aug 2023'!V49</f>
        <v>210.64842254999917</v>
      </c>
      <c r="W49" s="12">
        <f>'as at 31st Aug 2023'!W49</f>
        <v>0.24639663673110707</v>
      </c>
      <c r="X49" s="12">
        <f>'as at 31st Aug 2023'!X49</f>
        <v>605.57538456100008</v>
      </c>
      <c r="Y49" s="12">
        <f>'as at 31st Aug 2023'!Y49</f>
        <v>616.28647599999999</v>
      </c>
      <c r="Z49" s="12">
        <f>'as at 31st Aug 2023'!Z49</f>
        <v>1.7687461729912757</v>
      </c>
      <c r="AA49" s="12">
        <f>'as at 31st Aug 2023'!AA49</f>
        <v>3262.6922339070002</v>
      </c>
      <c r="AB49" s="12">
        <f>'as at 31st Aug 2023'!AB49</f>
        <v>3124.7553752999997</v>
      </c>
      <c r="AC49" s="12">
        <f>'as at 31st Aug 2023'!AC49</f>
        <v>-4.2277005833867509</v>
      </c>
      <c r="AD49" s="12">
        <f>'as at 31st Aug 2023'!AD49</f>
        <v>0.36801490116370872</v>
      </c>
    </row>
    <row r="50" spans="1:30">
      <c r="A50" s="135"/>
      <c r="B50" s="136" t="s">
        <v>76</v>
      </c>
      <c r="C50" s="12">
        <f>'as at 31st Aug 2023'!C50</f>
        <v>0</v>
      </c>
      <c r="D50" s="12">
        <f>'as at 31st Aug 2023'!D50</f>
        <v>0</v>
      </c>
      <c r="E50" s="12" t="str">
        <f>'as at 31st Aug 2023'!E50</f>
        <v/>
      </c>
      <c r="F50" s="12">
        <f>'as at 31st Aug 2023'!F50</f>
        <v>0</v>
      </c>
      <c r="G50" s="12">
        <f>'as at 31st Aug 2023'!G50</f>
        <v>0</v>
      </c>
      <c r="H50" s="12" t="str">
        <f>'as at 31st Aug 2023'!H50</f>
        <v/>
      </c>
      <c r="I50" s="12">
        <f>'as at 31st Aug 2023'!I50</f>
        <v>0</v>
      </c>
      <c r="J50" s="12">
        <f>'as at 31st Aug 2023'!J50</f>
        <v>0</v>
      </c>
      <c r="K50" s="12">
        <f>'as at 31st Aug 2023'!K50</f>
        <v>0</v>
      </c>
      <c r="L50" s="12" t="str">
        <f>'as at 31st Aug 2023'!L50</f>
        <v/>
      </c>
      <c r="M50" s="12">
        <f>'as at 31st Aug 2023'!M50</f>
        <v>0</v>
      </c>
      <c r="N50" s="12">
        <f>'as at 31st Aug 2023'!N50</f>
        <v>0</v>
      </c>
      <c r="O50" s="12" t="str">
        <f>'as at 31st Aug 2023'!O50</f>
        <v/>
      </c>
      <c r="P50" s="12">
        <f>'as at 31st Aug 2023'!P50</f>
        <v>0</v>
      </c>
      <c r="Q50" s="12">
        <f>'as at 31st Aug 2023'!Q50</f>
        <v>0</v>
      </c>
      <c r="R50" s="12">
        <f>'as at 31st Aug 2023'!R50</f>
        <v>0</v>
      </c>
      <c r="S50" s="12" t="str">
        <f>'as at 31st Aug 2023'!S50</f>
        <v/>
      </c>
      <c r="T50" s="12">
        <f>'as at 31st Aug 2023'!T50</f>
        <v>0</v>
      </c>
      <c r="U50" s="12">
        <f>'as at 31st Aug 2023'!U50</f>
        <v>0</v>
      </c>
      <c r="V50" s="12" t="str">
        <f>'as at 31st Aug 2023'!V50</f>
        <v/>
      </c>
      <c r="W50" s="12">
        <f>'as at 31st Aug 2023'!W50</f>
        <v>0</v>
      </c>
      <c r="X50" s="12">
        <f>'as at 31st Aug 2023'!X50</f>
        <v>0</v>
      </c>
      <c r="Y50" s="12">
        <f>'as at 31st Aug 2023'!Y50</f>
        <v>0</v>
      </c>
      <c r="Z50" s="12" t="str">
        <f>'as at 31st Aug 2023'!Z50</f>
        <v/>
      </c>
      <c r="AA50" s="12">
        <f>'as at 31st Aug 2023'!AA50</f>
        <v>0</v>
      </c>
      <c r="AB50" s="12">
        <f>'as at 31st Aug 2023'!AB50</f>
        <v>0</v>
      </c>
      <c r="AC50" s="12" t="str">
        <f>'as at 31st Aug 2023'!AC50</f>
        <v/>
      </c>
      <c r="AD50" s="12">
        <f>'as at 31st Aug 2023'!AD50</f>
        <v>0</v>
      </c>
    </row>
    <row r="51" spans="1:30" ht="16.2">
      <c r="A51" s="135"/>
      <c r="B51" s="142" t="s">
        <v>77</v>
      </c>
      <c r="C51" s="12">
        <f>'as at 31st Aug 2023'!C51</f>
        <v>2.9975011899999999</v>
      </c>
      <c r="D51" s="12">
        <f>'as at 31st Aug 2023'!D51</f>
        <v>-1.5E-5</v>
      </c>
      <c r="E51" s="12">
        <f>'as at 31st Aug 2023'!E51</f>
        <v>-100.00050041681551</v>
      </c>
      <c r="F51" s="12">
        <f>'as at 31st Aug 2023'!F51</f>
        <v>8.4557157420000006</v>
      </c>
      <c r="G51" s="12">
        <f>'as at 31st Aug 2023'!G51</f>
        <v>0.60137499999999999</v>
      </c>
      <c r="H51" s="12">
        <f>'as at 31st Aug 2023'!H51</f>
        <v>-92.887946823792362</v>
      </c>
      <c r="I51" s="12">
        <f>'as at 31st Aug 2023'!I51</f>
        <v>1.3324618977515185E-2</v>
      </c>
      <c r="J51" s="12">
        <f>'as at 31st Aug 2023'!J51</f>
        <v>0</v>
      </c>
      <c r="K51" s="12">
        <f>'as at 31st Aug 2023'!K51</f>
        <v>0</v>
      </c>
      <c r="L51" s="12" t="str">
        <f>'as at 31st Aug 2023'!L51</f>
        <v/>
      </c>
      <c r="M51" s="12">
        <f>'as at 31st Aug 2023'!M51</f>
        <v>0</v>
      </c>
      <c r="N51" s="12">
        <f>'as at 31st Aug 2023'!N51</f>
        <v>0</v>
      </c>
      <c r="O51" s="12" t="str">
        <f>'as at 31st Aug 2023'!O51</f>
        <v/>
      </c>
      <c r="P51" s="12">
        <f>'as at 31st Aug 2023'!P51</f>
        <v>0</v>
      </c>
      <c r="Q51" s="12">
        <f>'as at 31st Aug 2023'!Q51</f>
        <v>54313</v>
      </c>
      <c r="R51" s="12">
        <f>'as at 31st Aug 2023'!R51</f>
        <v>-1</v>
      </c>
      <c r="S51" s="12">
        <f>'as at 31st Aug 2023'!S51</f>
        <v>-100.00184117982805</v>
      </c>
      <c r="T51" s="12">
        <f>'as at 31st Aug 2023'!T51</f>
        <v>115251</v>
      </c>
      <c r="U51" s="12">
        <f>'as at 31st Aug 2023'!U51</f>
        <v>31096</v>
      </c>
      <c r="V51" s="12">
        <f>'as at 31st Aug 2023'!V51</f>
        <v>-73.018889207035073</v>
      </c>
      <c r="W51" s="12">
        <f>'as at 31st Aug 2023'!W51</f>
        <v>6.0842957099982359E-2</v>
      </c>
      <c r="X51" s="12">
        <f>'as at 31st Aug 2023'!X51</f>
        <v>272.46269999999998</v>
      </c>
      <c r="Y51" s="12">
        <f>'as at 31st Aug 2023'!Y51</f>
        <v>-0.01</v>
      </c>
      <c r="Z51" s="12">
        <f>'as at 31st Aug 2023'!Z51</f>
        <v>-100.00367022715402</v>
      </c>
      <c r="AA51" s="12">
        <f>'as at 31st Aug 2023'!AA51</f>
        <v>544.44420000000002</v>
      </c>
      <c r="AB51" s="12">
        <f>'as at 31st Aug 2023'!AB51</f>
        <v>334.55</v>
      </c>
      <c r="AC51" s="12">
        <f>'as at 31st Aug 2023'!AC51</f>
        <v>-38.552013227434514</v>
      </c>
      <c r="AD51" s="12">
        <f>'as at 31st Aug 2023'!AD51</f>
        <v>1.677082697499907E-2</v>
      </c>
    </row>
    <row r="52" spans="1:30">
      <c r="A52" s="135"/>
      <c r="B52" s="143"/>
      <c r="C52" s="137"/>
      <c r="D52" s="138"/>
      <c r="E52" s="139"/>
      <c r="F52" s="137"/>
      <c r="G52" s="138"/>
      <c r="H52" s="139"/>
      <c r="I52" s="140"/>
      <c r="J52" s="141"/>
      <c r="K52" s="141"/>
      <c r="L52" s="139"/>
      <c r="M52" s="141"/>
      <c r="N52" s="141"/>
      <c r="O52" s="139"/>
      <c r="P52" s="140"/>
      <c r="Q52" s="141"/>
      <c r="R52" s="141"/>
      <c r="S52" s="139"/>
      <c r="T52" s="141"/>
      <c r="U52" s="141"/>
      <c r="V52" s="139"/>
      <c r="W52" s="140"/>
      <c r="X52" s="137"/>
      <c r="Y52" s="137"/>
      <c r="Z52" s="139"/>
      <c r="AA52" s="137"/>
      <c r="AB52" s="137"/>
      <c r="AC52" s="139"/>
      <c r="AD52" s="140"/>
    </row>
    <row r="53" spans="1:30" s="133" customFormat="1" ht="16.2">
      <c r="A53" s="13">
        <v>8</v>
      </c>
      <c r="B53" s="134" t="s">
        <v>83</v>
      </c>
      <c r="C53" s="9">
        <f>'as at 31st Aug 2023'!C53</f>
        <v>231.1082165010003</v>
      </c>
      <c r="D53" s="9">
        <f>'as at 31st Aug 2023'!D53</f>
        <v>292.66679854599812</v>
      </c>
      <c r="E53" s="9">
        <f>'as at 31st Aug 2023'!E53</f>
        <v>26.636258535936296</v>
      </c>
      <c r="F53" s="9">
        <f>'as at 31st Aug 2023'!F53</f>
        <v>1014.2760984689937</v>
      </c>
      <c r="G53" s="9">
        <f>'as at 31st Aug 2023'!G53</f>
        <v>1139.4871075759952</v>
      </c>
      <c r="H53" s="9">
        <f>'as at 31st Aug 2023'!H53</f>
        <v>12.344864410785394</v>
      </c>
      <c r="I53" s="9">
        <f>'as at 31st Aug 2023'!I53</f>
        <v>0.89259162159417949</v>
      </c>
      <c r="J53" s="9">
        <f>'as at 31st Aug 2023'!J53</f>
        <v>14537</v>
      </c>
      <c r="K53" s="9">
        <f>'as at 31st Aug 2023'!K53</f>
        <v>15197</v>
      </c>
      <c r="L53" s="9">
        <f>'as at 31st Aug 2023'!L53</f>
        <v>4.5401389557680361</v>
      </c>
      <c r="M53" s="9">
        <f>'as at 31st Aug 2023'!M53</f>
        <v>57992</v>
      </c>
      <c r="N53" s="9">
        <f>'as at 31st Aug 2023'!N53</f>
        <v>55827</v>
      </c>
      <c r="O53" s="9">
        <f>'as at 31st Aug 2023'!O53</f>
        <v>-3.7332735549731044</v>
      </c>
      <c r="P53" s="9">
        <f>'as at 31st Aug 2023'!P53</f>
        <v>0.58443497866430749</v>
      </c>
      <c r="Q53" s="9">
        <f>'as at 31st Aug 2023'!Q53</f>
        <v>1006134</v>
      </c>
      <c r="R53" s="9">
        <f>'as at 31st Aug 2023'!R53</f>
        <v>653885</v>
      </c>
      <c r="S53" s="9">
        <f>'as at 31st Aug 2023'!S53</f>
        <v>-35.010147753678936</v>
      </c>
      <c r="T53" s="9">
        <f>'as at 31st Aug 2023'!T53</f>
        <v>5153174</v>
      </c>
      <c r="U53" s="9">
        <f>'as at 31st Aug 2023'!U53</f>
        <v>7351395</v>
      </c>
      <c r="V53" s="9">
        <f>'as at 31st Aug 2023'!V53</f>
        <v>42.65761257042746</v>
      </c>
      <c r="W53" s="9">
        <f>'as at 31st Aug 2023'!W53</f>
        <v>5.7580550772120276</v>
      </c>
      <c r="X53" s="9">
        <f>'as at 31st Aug 2023'!X53</f>
        <v>23544.118219133001</v>
      </c>
      <c r="Y53" s="9">
        <f>'as at 31st Aug 2023'!Y53</f>
        <v>18804.639694064997</v>
      </c>
      <c r="Z53" s="9">
        <f>'as at 31st Aug 2023'!Z53</f>
        <v>-20.13020186594413</v>
      </c>
      <c r="AA53" s="9">
        <f>'as at 31st Aug 2023'!AA53</f>
        <v>113390.31488872701</v>
      </c>
      <c r="AB53" s="9">
        <f>'as at 31st Aug 2023'!AB53</f>
        <v>161675.93438336698</v>
      </c>
      <c r="AC53" s="9">
        <f>'as at 31st Aug 2023'!AC53</f>
        <v>42.583548288073779</v>
      </c>
      <c r="AD53" s="9">
        <f>'as at 31st Aug 2023'!AD53</f>
        <v>4.2702363092617022</v>
      </c>
    </row>
    <row r="54" spans="1:30">
      <c r="A54" s="135"/>
      <c r="B54" s="136" t="s">
        <v>73</v>
      </c>
      <c r="C54" s="12">
        <f>'as at 31st Aug 2023'!C54</f>
        <v>30.084636933000002</v>
      </c>
      <c r="D54" s="12">
        <f>'as at 31st Aug 2023'!D54</f>
        <v>6.7573960209981063</v>
      </c>
      <c r="E54" s="12">
        <f>'as at 31st Aug 2023'!E54</f>
        <v>-77.538715072257091</v>
      </c>
      <c r="F54" s="12">
        <f>'as at 31st Aug 2023'!F54</f>
        <v>97.687139103999996</v>
      </c>
      <c r="G54" s="12">
        <f>'as at 31st Aug 2023'!G54</f>
        <v>56.01297395899811</v>
      </c>
      <c r="H54" s="12">
        <f>'as at 31st Aug 2023'!H54</f>
        <v>-42.660851292445571</v>
      </c>
      <c r="I54" s="12">
        <f>'as at 31st Aug 2023'!I54</f>
        <v>0.34678380495243483</v>
      </c>
      <c r="J54" s="12">
        <f>'as at 31st Aug 2023'!J54</f>
        <v>170</v>
      </c>
      <c r="K54" s="12">
        <f>'as at 31st Aug 2023'!K54</f>
        <v>57</v>
      </c>
      <c r="L54" s="12">
        <f>'as at 31st Aug 2023'!L54</f>
        <v>-66.47058823529413</v>
      </c>
      <c r="M54" s="12">
        <f>'as at 31st Aug 2023'!M54</f>
        <v>709</v>
      </c>
      <c r="N54" s="12">
        <f>'as at 31st Aug 2023'!N54</f>
        <v>320</v>
      </c>
      <c r="O54" s="12">
        <f>'as at 31st Aug 2023'!O54</f>
        <v>-54.866008462623419</v>
      </c>
      <c r="P54" s="12">
        <f>'as at 31st Aug 2023'!P54</f>
        <v>7.2290245335020098E-2</v>
      </c>
      <c r="Q54" s="12">
        <f>'as at 31st Aug 2023'!Q54</f>
        <v>0</v>
      </c>
      <c r="R54" s="12">
        <f>'as at 31st Aug 2023'!R54</f>
        <v>0</v>
      </c>
      <c r="S54" s="12" t="str">
        <f>'as at 31st Aug 2023'!S54</f>
        <v/>
      </c>
      <c r="T54" s="12">
        <f>'as at 31st Aug 2023'!T54</f>
        <v>0</v>
      </c>
      <c r="U54" s="12">
        <f>'as at 31st Aug 2023'!U54</f>
        <v>0</v>
      </c>
      <c r="V54" s="12" t="str">
        <f>'as at 31st Aug 2023'!V54</f>
        <v/>
      </c>
      <c r="W54" s="12" t="str">
        <f>'as at 31st Aug 2023'!W54</f>
        <v/>
      </c>
      <c r="X54" s="12">
        <f>'as at 31st Aug 2023'!X54</f>
        <v>113.38081973300004</v>
      </c>
      <c r="Y54" s="12">
        <f>'as at 31st Aug 2023'!Y54</f>
        <v>9.0180992209999946</v>
      </c>
      <c r="Z54" s="12">
        <f>'as at 31st Aug 2023'!Z54</f>
        <v>-92.04618625774917</v>
      </c>
      <c r="AA54" s="12">
        <f>'as at 31st Aug 2023'!AA54</f>
        <v>229.39724762699998</v>
      </c>
      <c r="AB54" s="12">
        <f>'as at 31st Aug 2023'!AB54</f>
        <v>63.586344617999991</v>
      </c>
      <c r="AC54" s="12">
        <f>'as at 31st Aug 2023'!AC54</f>
        <v>-72.281121384075448</v>
      </c>
      <c r="AD54" s="12">
        <f>'as at 31st Aug 2023'!AD54</f>
        <v>0.52704670314814839</v>
      </c>
    </row>
    <row r="55" spans="1:30">
      <c r="A55" s="135"/>
      <c r="B55" s="136" t="s">
        <v>74</v>
      </c>
      <c r="C55" s="12">
        <f>'as at 31st Aug 2023'!C55</f>
        <v>113.7112990520003</v>
      </c>
      <c r="D55" s="12">
        <f>'as at 31st Aug 2023'!D55</f>
        <v>105.40282199600001</v>
      </c>
      <c r="E55" s="12">
        <f>'as at 31st Aug 2023'!E55</f>
        <v>-7.3066415785126289</v>
      </c>
      <c r="F55" s="12">
        <f>'as at 31st Aug 2023'!F55</f>
        <v>452.34095410099354</v>
      </c>
      <c r="G55" s="12">
        <f>'as at 31st Aug 2023'!G55</f>
        <v>424.87557162999707</v>
      </c>
      <c r="H55" s="12">
        <f>'as at 31st Aug 2023'!H55</f>
        <v>-6.0718319272201722</v>
      </c>
      <c r="I55" s="12">
        <f>'as at 31st Aug 2023'!I55</f>
        <v>1.2837457981477407</v>
      </c>
      <c r="J55" s="12">
        <f>'as at 31st Aug 2023'!J55</f>
        <v>14360</v>
      </c>
      <c r="K55" s="12">
        <f>'as at 31st Aug 2023'!K55</f>
        <v>15140</v>
      </c>
      <c r="L55" s="12">
        <f>'as at 31st Aug 2023'!L55</f>
        <v>5.4317548746518174</v>
      </c>
      <c r="M55" s="12">
        <f>'as at 31st Aug 2023'!M55</f>
        <v>57255</v>
      </c>
      <c r="N55" s="12">
        <f>'as at 31st Aug 2023'!N55</f>
        <v>55490</v>
      </c>
      <c r="O55" s="12">
        <f>'as at 31st Aug 2023'!O55</f>
        <v>-3.0827002008558257</v>
      </c>
      <c r="P55" s="12">
        <f>'as at 31st Aug 2023'!P55</f>
        <v>0.6102262213844426</v>
      </c>
      <c r="Q55" s="12">
        <f>'as at 31st Aug 2023'!Q55</f>
        <v>0</v>
      </c>
      <c r="R55" s="12">
        <f>'as at 31st Aug 2023'!R55</f>
        <v>0</v>
      </c>
      <c r="S55" s="12" t="str">
        <f>'as at 31st Aug 2023'!S55</f>
        <v/>
      </c>
      <c r="T55" s="12">
        <f>'as at 31st Aug 2023'!T55</f>
        <v>0</v>
      </c>
      <c r="U55" s="12">
        <f>'as at 31st Aug 2023'!U55</f>
        <v>0</v>
      </c>
      <c r="V55" s="12" t="str">
        <f>'as at 31st Aug 2023'!V55</f>
        <v/>
      </c>
      <c r="W55" s="12" t="str">
        <f>'as at 31st Aug 2023'!W55</f>
        <v/>
      </c>
      <c r="X55" s="12">
        <f>'as at 31st Aug 2023'!X55</f>
        <v>1000.3248556</v>
      </c>
      <c r="Y55" s="12">
        <f>'as at 31st Aug 2023'!Y55</f>
        <v>1742.712288944</v>
      </c>
      <c r="Z55" s="12">
        <f>'as at 31st Aug 2023'!Z55</f>
        <v>74.214634294847357</v>
      </c>
      <c r="AA55" s="12">
        <f>'as at 31st Aug 2023'!AA55</f>
        <v>4398.0353015999999</v>
      </c>
      <c r="AB55" s="12">
        <f>'as at 31st Aug 2023'!AB55</f>
        <v>6029.4982689490007</v>
      </c>
      <c r="AC55" s="12">
        <f>'as at 31st Aug 2023'!AC55</f>
        <v>37.0952676699861</v>
      </c>
      <c r="AD55" s="12">
        <f>'as at 31st Aug 2023'!AD55</f>
        <v>0.68749548873543997</v>
      </c>
    </row>
    <row r="56" spans="1:30">
      <c r="A56" s="135"/>
      <c r="B56" s="136" t="s">
        <v>75</v>
      </c>
      <c r="C56" s="12">
        <f>'as at 31st Aug 2023'!C56</f>
        <v>45.208515151999983</v>
      </c>
      <c r="D56" s="12">
        <f>'as at 31st Aug 2023'!D56</f>
        <v>151.12603141100001</v>
      </c>
      <c r="E56" s="12">
        <f>'as at 31st Aug 2023'!E56</f>
        <v>234.28665131532048</v>
      </c>
      <c r="F56" s="12">
        <f>'as at 31st Aug 2023'!F56</f>
        <v>253.08985895899997</v>
      </c>
      <c r="G56" s="12">
        <f>'as at 31st Aug 2023'!G56</f>
        <v>352.752615499</v>
      </c>
      <c r="H56" s="12">
        <f>'as at 31st Aug 2023'!H56</f>
        <v>39.378407712552878</v>
      </c>
      <c r="I56" s="12">
        <f>'as at 31st Aug 2023'!I56</f>
        <v>0.48826506223784522</v>
      </c>
      <c r="J56" s="12">
        <f>'as at 31st Aug 2023'!J56</f>
        <v>4</v>
      </c>
      <c r="K56" s="12">
        <f>'as at 31st Aug 2023'!K56</f>
        <v>0</v>
      </c>
      <c r="L56" s="12">
        <f>'as at 31st Aug 2023'!L56</f>
        <v>-100</v>
      </c>
      <c r="M56" s="12">
        <f>'as at 31st Aug 2023'!M56</f>
        <v>10</v>
      </c>
      <c r="N56" s="12">
        <f>'as at 31st Aug 2023'!N56</f>
        <v>7</v>
      </c>
      <c r="O56" s="12">
        <f>'as at 31st Aug 2023'!O56</f>
        <v>-30.000000000000004</v>
      </c>
      <c r="P56" s="12">
        <f>'as at 31st Aug 2023'!P56</f>
        <v>0.98452883263009849</v>
      </c>
      <c r="Q56" s="12">
        <f>'as at 31st Aug 2023'!Q56</f>
        <v>3681</v>
      </c>
      <c r="R56" s="12">
        <f>'as at 31st Aug 2023'!R56</f>
        <v>4961</v>
      </c>
      <c r="S56" s="12">
        <f>'as at 31st Aug 2023'!S56</f>
        <v>34.773159467535983</v>
      </c>
      <c r="T56" s="12">
        <f>'as at 31st Aug 2023'!T56</f>
        <v>15688</v>
      </c>
      <c r="U56" s="12">
        <f>'as at 31st Aug 2023'!U56</f>
        <v>20995</v>
      </c>
      <c r="V56" s="12">
        <f>'as at 31st Aug 2023'!V56</f>
        <v>33.828403875573684</v>
      </c>
      <c r="W56" s="12">
        <f>'as at 31st Aug 2023'!W56</f>
        <v>2.8200333557762945E-2</v>
      </c>
      <c r="X56" s="12">
        <f>'as at 31st Aug 2023'!X56</f>
        <v>818.69722779999995</v>
      </c>
      <c r="Y56" s="12">
        <f>'as at 31st Aug 2023'!Y56</f>
        <v>1115.4184779000002</v>
      </c>
      <c r="Z56" s="12">
        <f>'as at 31st Aug 2023'!Z56</f>
        <v>36.243099405301329</v>
      </c>
      <c r="AA56" s="12">
        <f>'as at 31st Aug 2023'!AA56</f>
        <v>3630.3748884000001</v>
      </c>
      <c r="AB56" s="12">
        <f>'as at 31st Aug 2023'!AB56</f>
        <v>4532.8421803999991</v>
      </c>
      <c r="AC56" s="12">
        <f>'as at 31st Aug 2023'!AC56</f>
        <v>24.858790613708194</v>
      </c>
      <c r="AD56" s="12">
        <f>'as at 31st Aug 2023'!AD56</f>
        <v>0.53385089924053353</v>
      </c>
    </row>
    <row r="57" spans="1:30">
      <c r="A57" s="135"/>
      <c r="B57" s="136" t="s">
        <v>76</v>
      </c>
      <c r="C57" s="12">
        <f>'as at 31st Aug 2023'!C57</f>
        <v>1.9768576E-2</v>
      </c>
      <c r="D57" s="12">
        <f>'as at 31st Aug 2023'!D57</f>
        <v>3.7550657000000001E-2</v>
      </c>
      <c r="E57" s="12">
        <f>'as at 31st Aug 2023'!E57</f>
        <v>89.951248891169527</v>
      </c>
      <c r="F57" s="12">
        <f>'as at 31st Aug 2023'!F57</f>
        <v>0.251891802</v>
      </c>
      <c r="G57" s="12">
        <f>'as at 31st Aug 2023'!G57</f>
        <v>0.21267506199999997</v>
      </c>
      <c r="H57" s="12">
        <f>'as at 31st Aug 2023'!H57</f>
        <v>-15.568883023831015</v>
      </c>
      <c r="I57" s="12">
        <f>'as at 31st Aug 2023'!I57</f>
        <v>1.2870317052647308E-2</v>
      </c>
      <c r="J57" s="12">
        <f>'as at 31st Aug 2023'!J57</f>
        <v>2</v>
      </c>
      <c r="K57" s="12">
        <f>'as at 31st Aug 2023'!K57</f>
        <v>0</v>
      </c>
      <c r="L57" s="12">
        <f>'as at 31st Aug 2023'!L57</f>
        <v>-100</v>
      </c>
      <c r="M57" s="12">
        <f>'as at 31st Aug 2023'!M57</f>
        <v>3</v>
      </c>
      <c r="N57" s="12">
        <f>'as at 31st Aug 2023'!N57</f>
        <v>2</v>
      </c>
      <c r="O57" s="12">
        <f>'as at 31st Aug 2023'!O57</f>
        <v>-33.333333333333336</v>
      </c>
      <c r="P57" s="12">
        <f>'as at 31st Aug 2023'!P57</f>
        <v>0.11507479861910241</v>
      </c>
      <c r="Q57" s="12">
        <f>'as at 31st Aug 2023'!Q57</f>
        <v>20</v>
      </c>
      <c r="R57" s="12">
        <f>'as at 31st Aug 2023'!R57</f>
        <v>17</v>
      </c>
      <c r="S57" s="12">
        <f>'as at 31st Aug 2023'!S57</f>
        <v>-15.000000000000002</v>
      </c>
      <c r="T57" s="12">
        <f>'as at 31st Aug 2023'!T57</f>
        <v>166</v>
      </c>
      <c r="U57" s="12">
        <f>'as at 31st Aug 2023'!U57</f>
        <v>155</v>
      </c>
      <c r="V57" s="12">
        <f>'as at 31st Aug 2023'!V57</f>
        <v>-6.6265060240963898</v>
      </c>
      <c r="W57" s="12">
        <f>'as at 31st Aug 2023'!W57</f>
        <v>7.3341743186552052E-3</v>
      </c>
      <c r="X57" s="12">
        <f>'as at 31st Aug 2023'!X57</f>
        <v>3.7075919999999996</v>
      </c>
      <c r="Y57" s="12">
        <f>'as at 31st Aug 2023'!Y57</f>
        <v>11.221942800000001</v>
      </c>
      <c r="Z57" s="12">
        <f>'as at 31st Aug 2023'!Z57</f>
        <v>202.67469559757393</v>
      </c>
      <c r="AA57" s="12">
        <f>'as at 31st Aug 2023'!AA57</f>
        <v>77.341236000000009</v>
      </c>
      <c r="AB57" s="12">
        <f>'as at 31st Aug 2023'!AB57</f>
        <v>68.238630999999998</v>
      </c>
      <c r="AC57" s="12">
        <f>'as at 31st Aug 2023'!AC57</f>
        <v>-11.769407202129544</v>
      </c>
      <c r="AD57" s="12">
        <f>'as at 31st Aug 2023'!AD57</f>
        <v>0.12849320586714907</v>
      </c>
    </row>
    <row r="58" spans="1:30" ht="16.2">
      <c r="A58" s="135"/>
      <c r="B58" s="142" t="s">
        <v>77</v>
      </c>
      <c r="C58" s="12">
        <f>'as at 31st Aug 2023'!C58</f>
        <v>42.083996787999993</v>
      </c>
      <c r="D58" s="12">
        <f>'as at 31st Aug 2023'!D58</f>
        <v>29.342998460999997</v>
      </c>
      <c r="E58" s="12">
        <f>'as at 31st Aug 2023'!E58</f>
        <v>-30.275162293123781</v>
      </c>
      <c r="F58" s="12">
        <f>'as at 31st Aug 2023'!F58</f>
        <v>210.90625450300013</v>
      </c>
      <c r="G58" s="12">
        <f>'as at 31st Aug 2023'!G58</f>
        <v>305.63327142600002</v>
      </c>
      <c r="H58" s="12">
        <f>'as at 31st Aug 2023'!H58</f>
        <v>44.914275845552233</v>
      </c>
      <c r="I58" s="12">
        <f>'as at 31st Aug 2023'!I58</f>
        <v>6.7718925605536135</v>
      </c>
      <c r="J58" s="12">
        <f>'as at 31st Aug 2023'!J58</f>
        <v>1</v>
      </c>
      <c r="K58" s="12">
        <f>'as at 31st Aug 2023'!K58</f>
        <v>0</v>
      </c>
      <c r="L58" s="12">
        <f>'as at 31st Aug 2023'!L58</f>
        <v>-100</v>
      </c>
      <c r="M58" s="12">
        <f>'as at 31st Aug 2023'!M58</f>
        <v>15</v>
      </c>
      <c r="N58" s="12">
        <f>'as at 31st Aug 2023'!N58</f>
        <v>8</v>
      </c>
      <c r="O58" s="12">
        <f>'as at 31st Aug 2023'!O58</f>
        <v>-46.666666666666664</v>
      </c>
      <c r="P58" s="12">
        <f>'as at 31st Aug 2023'!P58</f>
        <v>5.7782592993860599E-2</v>
      </c>
      <c r="Q58" s="12">
        <f>'as at 31st Aug 2023'!Q58</f>
        <v>1002433</v>
      </c>
      <c r="R58" s="12">
        <f>'as at 31st Aug 2023'!R58</f>
        <v>648907</v>
      </c>
      <c r="S58" s="12">
        <f>'as at 31st Aug 2023'!S58</f>
        <v>-35.266795885610314</v>
      </c>
      <c r="T58" s="12">
        <f>'as at 31st Aug 2023'!T58</f>
        <v>5137320</v>
      </c>
      <c r="U58" s="12">
        <f>'as at 31st Aug 2023'!U58</f>
        <v>7330245</v>
      </c>
      <c r="V58" s="12">
        <f>'as at 31st Aug 2023'!V58</f>
        <v>42.686167106584747</v>
      </c>
      <c r="W58" s="12">
        <f>'as at 31st Aug 2023'!W58</f>
        <v>14.342480771396971</v>
      </c>
      <c r="X58" s="12">
        <f>'as at 31st Aug 2023'!X58</f>
        <v>21608.007724000003</v>
      </c>
      <c r="Y58" s="12">
        <f>'as at 31st Aug 2023'!Y58</f>
        <v>15926.268885199997</v>
      </c>
      <c r="Z58" s="12">
        <f>'as at 31st Aug 2023'!Z58</f>
        <v>-26.294598333049002</v>
      </c>
      <c r="AA58" s="12">
        <f>'as at 31st Aug 2023'!AA58</f>
        <v>105055.16621510001</v>
      </c>
      <c r="AB58" s="12">
        <f>'as at 31st Aug 2023'!AB58</f>
        <v>150981.76895839997</v>
      </c>
      <c r="AC58" s="12">
        <f>'as at 31st Aug 2023'!AC58</f>
        <v>43.716653257456613</v>
      </c>
      <c r="AD58" s="12">
        <f>'as at 31st Aug 2023'!AD58</f>
        <v>7.5686418280693823</v>
      </c>
    </row>
    <row r="59" spans="1:30">
      <c r="A59" s="135"/>
      <c r="B59" s="143"/>
      <c r="C59" s="137"/>
      <c r="D59" s="138"/>
      <c r="E59" s="139"/>
      <c r="F59" s="137"/>
      <c r="G59" s="138"/>
      <c r="H59" s="139"/>
      <c r="I59" s="140"/>
      <c r="J59" s="141"/>
      <c r="K59" s="141"/>
      <c r="L59" s="139"/>
      <c r="M59" s="141"/>
      <c r="N59" s="141"/>
      <c r="O59" s="139"/>
      <c r="P59" s="140"/>
      <c r="Q59" s="141"/>
      <c r="R59" s="141"/>
      <c r="S59" s="139"/>
      <c r="T59" s="141"/>
      <c r="U59" s="141"/>
      <c r="V59" s="139"/>
      <c r="W59" s="140"/>
      <c r="X59" s="137"/>
      <c r="Y59" s="137"/>
      <c r="Z59" s="139"/>
      <c r="AA59" s="137"/>
      <c r="AB59" s="137"/>
      <c r="AC59" s="139"/>
      <c r="AD59" s="140"/>
    </row>
    <row r="60" spans="1:30" s="146" customFormat="1" ht="16.2">
      <c r="A60" s="13">
        <v>9</v>
      </c>
      <c r="B60" s="134" t="s">
        <v>108</v>
      </c>
      <c r="C60" s="9">
        <f>'as at 31st Aug 2023'!C60</f>
        <v>0</v>
      </c>
      <c r="D60" s="9">
        <f>'as at 31st Aug 2023'!D60</f>
        <v>7.1670346259998814</v>
      </c>
      <c r="E60" s="9" t="str">
        <f>'as at 31st Aug 2023'!E60</f>
        <v/>
      </c>
      <c r="F60" s="9">
        <f>'as at 31st Aug 2023'!F60</f>
        <v>0</v>
      </c>
      <c r="G60" s="9">
        <f>'as at 31st Aug 2023'!G60</f>
        <v>12.664113685000244</v>
      </c>
      <c r="H60" s="9" t="str">
        <f>'as at 31st Aug 2023'!H60</f>
        <v/>
      </c>
      <c r="I60" s="9">
        <f>'as at 31st Aug 2023'!I60</f>
        <v>9.9201488941756399E-3</v>
      </c>
      <c r="J60" s="9">
        <f>'as at 31st Aug 2023'!J60</f>
        <v>0</v>
      </c>
      <c r="K60" s="9">
        <f>'as at 31st Aug 2023'!K60</f>
        <v>4</v>
      </c>
      <c r="L60" s="9" t="str">
        <f>'as at 31st Aug 2023'!L60</f>
        <v/>
      </c>
      <c r="M60" s="9">
        <f>'as at 31st Aug 2023'!M60</f>
        <v>0</v>
      </c>
      <c r="N60" s="9">
        <f>'as at 31st Aug 2023'!N60</f>
        <v>23</v>
      </c>
      <c r="O60" s="9" t="str">
        <f>'as at 31st Aug 2023'!O60</f>
        <v/>
      </c>
      <c r="P60" s="9">
        <f>'as at 31st Aug 2023'!P60</f>
        <v>2.4077963188563008E-4</v>
      </c>
      <c r="Q60" s="9">
        <f>'as at 31st Aug 2023'!Q60</f>
        <v>0</v>
      </c>
      <c r="R60" s="9">
        <f>'as at 31st Aug 2023'!R60</f>
        <v>95227</v>
      </c>
      <c r="S60" s="9" t="str">
        <f>'as at 31st Aug 2023'!S60</f>
        <v/>
      </c>
      <c r="T60" s="9">
        <f>'as at 31st Aug 2023'!T60</f>
        <v>0</v>
      </c>
      <c r="U60" s="9">
        <f>'as at 31st Aug 2023'!U60</f>
        <v>170950</v>
      </c>
      <c r="V60" s="9" t="str">
        <f>'as at 31st Aug 2023'!V60</f>
        <v/>
      </c>
      <c r="W60" s="9">
        <f>'as at 31st Aug 2023'!W60</f>
        <v>0.13389833024200115</v>
      </c>
      <c r="X60" s="9">
        <f>'as at 31st Aug 2023'!X60</f>
        <v>0</v>
      </c>
      <c r="Y60" s="9">
        <f>'as at 31st Aug 2023'!Y60</f>
        <v>458.18615879999999</v>
      </c>
      <c r="Z60" s="9" t="str">
        <f>'as at 31st Aug 2023'!Z60</f>
        <v/>
      </c>
      <c r="AA60" s="9">
        <f>'as at 31st Aug 2023'!AA60</f>
        <v>0</v>
      </c>
      <c r="AB60" s="9">
        <f>'as at 31st Aug 2023'!AB60</f>
        <v>813.7863026</v>
      </c>
      <c r="AC60" s="9" t="str">
        <f>'as at 31st Aug 2023'!AC60</f>
        <v/>
      </c>
      <c r="AD60" s="9">
        <f>'as at 31st Aug 2023'!AD60</f>
        <v>2.1493983199146187E-2</v>
      </c>
    </row>
    <row r="61" spans="1:30" s="145" customFormat="1">
      <c r="A61" s="135"/>
      <c r="B61" s="136" t="s">
        <v>73</v>
      </c>
      <c r="C61" s="12">
        <f>'as at 31st Aug 2023'!C61</f>
        <v>0</v>
      </c>
      <c r="D61" s="12">
        <f>'as at 31st Aug 2023'!D61</f>
        <v>0</v>
      </c>
      <c r="E61" s="12" t="str">
        <f>'as at 31st Aug 2023'!E61</f>
        <v/>
      </c>
      <c r="F61" s="12">
        <f>'as at 31st Aug 2023'!F61</f>
        <v>0</v>
      </c>
      <c r="G61" s="12">
        <f>'as at 31st Aug 2023'!G61</f>
        <v>0</v>
      </c>
      <c r="H61" s="12" t="str">
        <f>'as at 31st Aug 2023'!H61</f>
        <v/>
      </c>
      <c r="I61" s="12">
        <f>'as at 31st Aug 2023'!I61</f>
        <v>0</v>
      </c>
      <c r="J61" s="12">
        <f>'as at 31st Aug 2023'!J61</f>
        <v>0</v>
      </c>
      <c r="K61" s="12">
        <f>'as at 31st Aug 2023'!K61</f>
        <v>0</v>
      </c>
      <c r="L61" s="12" t="str">
        <f>'as at 31st Aug 2023'!L61</f>
        <v/>
      </c>
      <c r="M61" s="12">
        <f>'as at 31st Aug 2023'!M61</f>
        <v>0</v>
      </c>
      <c r="N61" s="12">
        <f>'as at 31st Aug 2023'!N61</f>
        <v>0</v>
      </c>
      <c r="O61" s="12" t="str">
        <f>'as at 31st Aug 2023'!O61</f>
        <v/>
      </c>
      <c r="P61" s="12">
        <f>'as at 31st Aug 2023'!P61</f>
        <v>0</v>
      </c>
      <c r="Q61" s="12">
        <f>'as at 31st Aug 2023'!Q61</f>
        <v>0</v>
      </c>
      <c r="R61" s="12">
        <f>'as at 31st Aug 2023'!R61</f>
        <v>0</v>
      </c>
      <c r="S61" s="12" t="str">
        <f>'as at 31st Aug 2023'!S61</f>
        <v/>
      </c>
      <c r="T61" s="12">
        <f>'as at 31st Aug 2023'!T61</f>
        <v>0</v>
      </c>
      <c r="U61" s="12">
        <f>'as at 31st Aug 2023'!U61</f>
        <v>0</v>
      </c>
      <c r="V61" s="12" t="str">
        <f>'as at 31st Aug 2023'!V61</f>
        <v/>
      </c>
      <c r="W61" s="12">
        <f>'as at 31st Aug 2023'!W61</f>
        <v>0</v>
      </c>
      <c r="X61" s="12">
        <f>'as at 31st Aug 2023'!X61</f>
        <v>0</v>
      </c>
      <c r="Y61" s="12">
        <f>'as at 31st Aug 2023'!Y61</f>
        <v>0</v>
      </c>
      <c r="Z61" s="12" t="str">
        <f>'as at 31st Aug 2023'!Z61</f>
        <v/>
      </c>
      <c r="AA61" s="12">
        <f>'as at 31st Aug 2023'!AA61</f>
        <v>0</v>
      </c>
      <c r="AB61" s="12">
        <f>'as at 31st Aug 2023'!AB61</f>
        <v>0</v>
      </c>
      <c r="AC61" s="12" t="str">
        <f>'as at 31st Aug 2023'!AC61</f>
        <v/>
      </c>
      <c r="AD61" s="12">
        <f>'as at 31st Aug 2023'!AD61</f>
        <v>0</v>
      </c>
    </row>
    <row r="62" spans="1:30" s="145" customFormat="1">
      <c r="A62" s="135"/>
      <c r="B62" s="136" t="s">
        <v>74</v>
      </c>
      <c r="C62" s="12">
        <f>'as at 31st Aug 2023'!C62</f>
        <v>0</v>
      </c>
      <c r="D62" s="12">
        <f>'as at 31st Aug 2023'!D62</f>
        <v>0</v>
      </c>
      <c r="E62" s="12" t="str">
        <f>'as at 31st Aug 2023'!E62</f>
        <v/>
      </c>
      <c r="F62" s="12">
        <f>'as at 31st Aug 2023'!F62</f>
        <v>0</v>
      </c>
      <c r="G62" s="12">
        <f>'as at 31st Aug 2023'!G62</f>
        <v>0</v>
      </c>
      <c r="H62" s="12" t="str">
        <f>'as at 31st Aug 2023'!H62</f>
        <v/>
      </c>
      <c r="I62" s="12">
        <f>'as at 31st Aug 2023'!I62</f>
        <v>0</v>
      </c>
      <c r="J62" s="12">
        <f>'as at 31st Aug 2023'!J62</f>
        <v>0</v>
      </c>
      <c r="K62" s="12">
        <f>'as at 31st Aug 2023'!K62</f>
        <v>0</v>
      </c>
      <c r="L62" s="12" t="str">
        <f>'as at 31st Aug 2023'!L62</f>
        <v/>
      </c>
      <c r="M62" s="12">
        <f>'as at 31st Aug 2023'!M62</f>
        <v>0</v>
      </c>
      <c r="N62" s="12">
        <f>'as at 31st Aug 2023'!N62</f>
        <v>0</v>
      </c>
      <c r="O62" s="12" t="str">
        <f>'as at 31st Aug 2023'!O62</f>
        <v/>
      </c>
      <c r="P62" s="12">
        <f>'as at 31st Aug 2023'!P62</f>
        <v>0</v>
      </c>
      <c r="Q62" s="12">
        <f>'as at 31st Aug 2023'!Q62</f>
        <v>0</v>
      </c>
      <c r="R62" s="12">
        <f>'as at 31st Aug 2023'!R62</f>
        <v>0</v>
      </c>
      <c r="S62" s="12" t="str">
        <f>'as at 31st Aug 2023'!S62</f>
        <v/>
      </c>
      <c r="T62" s="12">
        <f>'as at 31st Aug 2023'!T62</f>
        <v>0</v>
      </c>
      <c r="U62" s="12">
        <f>'as at 31st Aug 2023'!U62</f>
        <v>0</v>
      </c>
      <c r="V62" s="12" t="str">
        <f>'as at 31st Aug 2023'!V62</f>
        <v/>
      </c>
      <c r="W62" s="12">
        <f>'as at 31st Aug 2023'!W62</f>
        <v>0</v>
      </c>
      <c r="X62" s="12">
        <f>'as at 31st Aug 2023'!X62</f>
        <v>0</v>
      </c>
      <c r="Y62" s="12">
        <f>'as at 31st Aug 2023'!Y62</f>
        <v>0</v>
      </c>
      <c r="Z62" s="12" t="str">
        <f>'as at 31st Aug 2023'!Z62</f>
        <v/>
      </c>
      <c r="AA62" s="12">
        <f>'as at 31st Aug 2023'!AA62</f>
        <v>0</v>
      </c>
      <c r="AB62" s="12">
        <f>'as at 31st Aug 2023'!AB62</f>
        <v>0</v>
      </c>
      <c r="AC62" s="12" t="str">
        <f>'as at 31st Aug 2023'!AC62</f>
        <v/>
      </c>
      <c r="AD62" s="12">
        <f>'as at 31st Aug 2023'!AD62</f>
        <v>0</v>
      </c>
    </row>
    <row r="63" spans="1:30" s="145" customFormat="1">
      <c r="A63" s="135"/>
      <c r="B63" s="136" t="s">
        <v>75</v>
      </c>
      <c r="C63" s="12">
        <f>'as at 31st Aug 2023'!C63</f>
        <v>0</v>
      </c>
      <c r="D63" s="12">
        <f>'as at 31st Aug 2023'!D63</f>
        <v>7.1670346259998814</v>
      </c>
      <c r="E63" s="12" t="str">
        <f>'as at 31st Aug 2023'!E63</f>
        <v/>
      </c>
      <c r="F63" s="12">
        <f>'as at 31st Aug 2023'!F63</f>
        <v>0</v>
      </c>
      <c r="G63" s="166">
        <f>'as at 31st Aug 2023'!G63</f>
        <v>12.664113685000244</v>
      </c>
      <c r="H63" s="12" t="str">
        <f>'as at 31st Aug 2023'!H63</f>
        <v/>
      </c>
      <c r="I63" s="12">
        <f>'as at 31st Aug 2023'!I63</f>
        <v>1.7529123768074001E-2</v>
      </c>
      <c r="J63" s="12">
        <f>'as at 31st Aug 2023'!J63</f>
        <v>0</v>
      </c>
      <c r="K63" s="12">
        <f>'as at 31st Aug 2023'!K63</f>
        <v>4</v>
      </c>
      <c r="L63" s="12" t="str">
        <f>'as at 31st Aug 2023'!L63</f>
        <v/>
      </c>
      <c r="M63" s="12">
        <f>'as at 31st Aug 2023'!M63</f>
        <v>0</v>
      </c>
      <c r="N63" s="12">
        <f>'as at 31st Aug 2023'!N63</f>
        <v>23</v>
      </c>
      <c r="O63" s="12" t="str">
        <f>'as at 31st Aug 2023'!O63</f>
        <v/>
      </c>
      <c r="P63" s="12">
        <f>'as at 31st Aug 2023'!P63</f>
        <v>3.2348804500703237</v>
      </c>
      <c r="Q63" s="12">
        <f>'as at 31st Aug 2023'!Q63</f>
        <v>0</v>
      </c>
      <c r="R63" s="12">
        <f>'as at 31st Aug 2023'!R63</f>
        <v>95227</v>
      </c>
      <c r="S63" s="12" t="str">
        <f>'as at 31st Aug 2023'!S63</f>
        <v/>
      </c>
      <c r="T63" s="12">
        <f>'as at 31st Aug 2023'!T63</f>
        <v>0</v>
      </c>
      <c r="U63" s="12">
        <f>'as at 31st Aug 2023'!U63</f>
        <v>170950</v>
      </c>
      <c r="V63" s="12" t="str">
        <f>'as at 31st Aug 2023'!V63</f>
        <v/>
      </c>
      <c r="W63" s="12">
        <f>'as at 31st Aug 2023'!W63</f>
        <v>0.22961881503689333</v>
      </c>
      <c r="X63" s="12">
        <f>'as at 31st Aug 2023'!X63</f>
        <v>0</v>
      </c>
      <c r="Y63" s="12">
        <f>'as at 31st Aug 2023'!Y63</f>
        <v>458.18615879999999</v>
      </c>
      <c r="Z63" s="12" t="str">
        <f>'as at 31st Aug 2023'!Z63</f>
        <v/>
      </c>
      <c r="AA63" s="12">
        <f>'as at 31st Aug 2023'!AA63</f>
        <v>0</v>
      </c>
      <c r="AB63" s="12">
        <f>'as at 31st Aug 2023'!AB63</f>
        <v>813.7863026</v>
      </c>
      <c r="AC63" s="12" t="str">
        <f>'as at 31st Aug 2023'!AC63</f>
        <v/>
      </c>
      <c r="AD63" s="12">
        <f>'as at 31st Aug 2023'!AD63</f>
        <v>9.5842858000033407E-2</v>
      </c>
    </row>
    <row r="64" spans="1:30" s="145" customFormat="1">
      <c r="A64" s="135"/>
      <c r="B64" s="136" t="s">
        <v>76</v>
      </c>
      <c r="C64" s="12">
        <f>'as at 31st Aug 2023'!C64</f>
        <v>0</v>
      </c>
      <c r="D64" s="12">
        <f>'as at 31st Aug 2023'!D64</f>
        <v>0</v>
      </c>
      <c r="E64" s="12" t="str">
        <f>'as at 31st Aug 2023'!E64</f>
        <v/>
      </c>
      <c r="F64" s="12">
        <f>'as at 31st Aug 2023'!F64</f>
        <v>0</v>
      </c>
      <c r="G64" s="12">
        <f>'as at 31st Aug 2023'!G64</f>
        <v>0</v>
      </c>
      <c r="H64" s="12" t="str">
        <f>'as at 31st Aug 2023'!H64</f>
        <v/>
      </c>
      <c r="I64" s="12">
        <f>'as at 31st Aug 2023'!I64</f>
        <v>0</v>
      </c>
      <c r="J64" s="12">
        <f>'as at 31st Aug 2023'!J64</f>
        <v>0</v>
      </c>
      <c r="K64" s="12">
        <f>'as at 31st Aug 2023'!K64</f>
        <v>0</v>
      </c>
      <c r="L64" s="12" t="str">
        <f>'as at 31st Aug 2023'!L64</f>
        <v/>
      </c>
      <c r="M64" s="12">
        <f>'as at 31st Aug 2023'!M64</f>
        <v>0</v>
      </c>
      <c r="N64" s="12">
        <f>'as at 31st Aug 2023'!N64</f>
        <v>0</v>
      </c>
      <c r="O64" s="12" t="str">
        <f>'as at 31st Aug 2023'!O64</f>
        <v/>
      </c>
      <c r="P64" s="12">
        <f>'as at 31st Aug 2023'!P64</f>
        <v>0</v>
      </c>
      <c r="Q64" s="12">
        <f>'as at 31st Aug 2023'!Q64</f>
        <v>0</v>
      </c>
      <c r="R64" s="12">
        <f>'as at 31st Aug 2023'!R64</f>
        <v>0</v>
      </c>
      <c r="S64" s="12" t="str">
        <f>'as at 31st Aug 2023'!S64</f>
        <v/>
      </c>
      <c r="T64" s="12">
        <f>'as at 31st Aug 2023'!T64</f>
        <v>0</v>
      </c>
      <c r="U64" s="12">
        <f>'as at 31st Aug 2023'!U64</f>
        <v>0</v>
      </c>
      <c r="V64" s="12" t="str">
        <f>'as at 31st Aug 2023'!V64</f>
        <v/>
      </c>
      <c r="W64" s="12">
        <f>'as at 31st Aug 2023'!W64</f>
        <v>0</v>
      </c>
      <c r="X64" s="12">
        <f>'as at 31st Aug 2023'!X64</f>
        <v>0</v>
      </c>
      <c r="Y64" s="12">
        <f>'as at 31st Aug 2023'!Y64</f>
        <v>0</v>
      </c>
      <c r="Z64" s="12" t="str">
        <f>'as at 31st Aug 2023'!Z64</f>
        <v/>
      </c>
      <c r="AA64" s="12">
        <f>'as at 31st Aug 2023'!AA64</f>
        <v>0</v>
      </c>
      <c r="AB64" s="12">
        <f>'as at 31st Aug 2023'!AB64</f>
        <v>0</v>
      </c>
      <c r="AC64" s="12" t="str">
        <f>'as at 31st Aug 2023'!AC64</f>
        <v/>
      </c>
      <c r="AD64" s="12">
        <f>'as at 31st Aug 2023'!AD64</f>
        <v>0</v>
      </c>
    </row>
    <row r="65" spans="1:30" s="145" customFormat="1" ht="16.2">
      <c r="A65" s="135"/>
      <c r="B65" s="142" t="s">
        <v>77</v>
      </c>
      <c r="C65" s="12">
        <f>'as at 31st Aug 2023'!C65</f>
        <v>0</v>
      </c>
      <c r="D65" s="12">
        <f>'as at 31st Aug 2023'!D65</f>
        <v>0</v>
      </c>
      <c r="E65" s="12" t="str">
        <f>'as at 31st Aug 2023'!E65</f>
        <v/>
      </c>
      <c r="F65" s="12">
        <f>'as at 31st Aug 2023'!F65</f>
        <v>0</v>
      </c>
      <c r="G65" s="12">
        <f>'as at 31st Aug 2023'!G65</f>
        <v>0</v>
      </c>
      <c r="H65" s="12" t="str">
        <f>'as at 31st Aug 2023'!H65</f>
        <v/>
      </c>
      <c r="I65" s="12">
        <f>'as at 31st Aug 2023'!I65</f>
        <v>0</v>
      </c>
      <c r="J65" s="12">
        <f>'as at 31st Aug 2023'!J65</f>
        <v>0</v>
      </c>
      <c r="K65" s="12">
        <f>'as at 31st Aug 2023'!K65</f>
        <v>0</v>
      </c>
      <c r="L65" s="12" t="str">
        <f>'as at 31st Aug 2023'!L65</f>
        <v/>
      </c>
      <c r="M65" s="12">
        <f>'as at 31st Aug 2023'!M65</f>
        <v>0</v>
      </c>
      <c r="N65" s="12">
        <f>'as at 31st Aug 2023'!N65</f>
        <v>0</v>
      </c>
      <c r="O65" s="12" t="str">
        <f>'as at 31st Aug 2023'!O65</f>
        <v/>
      </c>
      <c r="P65" s="12">
        <f>'as at 31st Aug 2023'!P65</f>
        <v>0</v>
      </c>
      <c r="Q65" s="12">
        <f>'as at 31st Aug 2023'!Q65</f>
        <v>0</v>
      </c>
      <c r="R65" s="12">
        <f>'as at 31st Aug 2023'!R65</f>
        <v>0</v>
      </c>
      <c r="S65" s="12" t="str">
        <f>'as at 31st Aug 2023'!S65</f>
        <v/>
      </c>
      <c r="T65" s="12">
        <f>'as at 31st Aug 2023'!T65</f>
        <v>0</v>
      </c>
      <c r="U65" s="12">
        <f>'as at 31st Aug 2023'!U65</f>
        <v>0</v>
      </c>
      <c r="V65" s="12" t="str">
        <f>'as at 31st Aug 2023'!V65</f>
        <v/>
      </c>
      <c r="W65" s="12">
        <f>'as at 31st Aug 2023'!W65</f>
        <v>0</v>
      </c>
      <c r="X65" s="12">
        <f>'as at 31st Aug 2023'!X65</f>
        <v>0</v>
      </c>
      <c r="Y65" s="12">
        <f>'as at 31st Aug 2023'!Y65</f>
        <v>0</v>
      </c>
      <c r="Z65" s="12" t="str">
        <f>'as at 31st Aug 2023'!Z65</f>
        <v/>
      </c>
      <c r="AA65" s="12">
        <f>'as at 31st Aug 2023'!AA65</f>
        <v>0</v>
      </c>
      <c r="AB65" s="12">
        <f>'as at 31st Aug 2023'!AB65</f>
        <v>0</v>
      </c>
      <c r="AC65" s="12" t="str">
        <f>'as at 31st Aug 2023'!AC65</f>
        <v/>
      </c>
      <c r="AD65" s="12">
        <f>'as at 31st Aug 2023'!AD65</f>
        <v>0</v>
      </c>
    </row>
    <row r="66" spans="1:30">
      <c r="A66" s="135"/>
      <c r="B66" s="143"/>
      <c r="C66" s="137"/>
      <c r="D66" s="138"/>
      <c r="E66" s="139"/>
      <c r="F66" s="137"/>
      <c r="G66" s="138"/>
      <c r="H66" s="139"/>
      <c r="I66" s="140"/>
      <c r="J66" s="141"/>
      <c r="K66" s="141"/>
      <c r="L66" s="139"/>
      <c r="M66" s="141"/>
      <c r="N66" s="141"/>
      <c r="O66" s="139"/>
      <c r="P66" s="140"/>
      <c r="Q66" s="141"/>
      <c r="R66" s="141"/>
      <c r="S66" s="139"/>
      <c r="T66" s="141"/>
      <c r="U66" s="141"/>
      <c r="V66" s="139"/>
      <c r="W66" s="140"/>
      <c r="X66" s="137"/>
      <c r="Y66" s="137"/>
      <c r="Z66" s="139"/>
      <c r="AA66" s="137"/>
      <c r="AB66" s="137"/>
      <c r="AC66" s="139"/>
      <c r="AD66" s="140"/>
    </row>
    <row r="67" spans="1:30" s="133" customFormat="1" ht="16.2">
      <c r="A67" s="13">
        <v>10</v>
      </c>
      <c r="B67" s="134" t="s">
        <v>84</v>
      </c>
      <c r="C67" s="9">
        <f>'as at 31st Aug 2023'!C67</f>
        <v>30.428471825999907</v>
      </c>
      <c r="D67" s="9">
        <f>'as at 31st Aug 2023'!D67</f>
        <v>60.436246247999776</v>
      </c>
      <c r="E67" s="9">
        <f>'as at 31st Aug 2023'!E67</f>
        <v>98.617421846204678</v>
      </c>
      <c r="F67" s="9">
        <f>'as at 31st Aug 2023'!F67</f>
        <v>143.32244179000202</v>
      </c>
      <c r="G67" s="9">
        <f>'as at 31st Aug 2023'!G67</f>
        <v>163.96201832699316</v>
      </c>
      <c r="H67" s="9">
        <f>'as at 31st Aug 2023'!H67</f>
        <v>14.400798841560714</v>
      </c>
      <c r="I67" s="9">
        <f>'as at 31st Aug 2023'!I67</f>
        <v>0.12843596285145759</v>
      </c>
      <c r="J67" s="9">
        <f>'as at 31st Aug 2023'!J67</f>
        <v>3633</v>
      </c>
      <c r="K67" s="9">
        <f>'as at 31st Aug 2023'!K67</f>
        <v>4108</v>
      </c>
      <c r="L67" s="9">
        <f>'as at 31st Aug 2023'!L67</f>
        <v>13.07459399944948</v>
      </c>
      <c r="M67" s="9">
        <f>'as at 31st Aug 2023'!M67</f>
        <v>19219</v>
      </c>
      <c r="N67" s="9">
        <f>'as at 31st Aug 2023'!N67</f>
        <v>17503</v>
      </c>
      <c r="O67" s="9">
        <f>'as at 31st Aug 2023'!O67</f>
        <v>-8.9286643425776528</v>
      </c>
      <c r="P67" s="9">
        <f>'as at 31st Aug 2023'!P67</f>
        <v>0.18323329986496451</v>
      </c>
      <c r="Q67" s="9">
        <f>'as at 31st Aug 2023'!Q67</f>
        <v>12986</v>
      </c>
      <c r="R67" s="9">
        <f>'as at 31st Aug 2023'!R67</f>
        <v>13827</v>
      </c>
      <c r="S67" s="9">
        <f>'as at 31st Aug 2023'!S67</f>
        <v>6.4762051440012236</v>
      </c>
      <c r="T67" s="9">
        <f>'as at 31st Aug 2023'!T67</f>
        <v>38706</v>
      </c>
      <c r="U67" s="9">
        <f>'as at 31st Aug 2023'!U67</f>
        <v>98905</v>
      </c>
      <c r="V67" s="9">
        <f>'as at 31st Aug 2023'!V67</f>
        <v>155.52885857489795</v>
      </c>
      <c r="W67" s="9">
        <f>'as at 31st Aug 2023'!W67</f>
        <v>7.7468349532524849E-2</v>
      </c>
      <c r="X67" s="9">
        <f>'as at 31st Aug 2023'!X67</f>
        <v>784.72994798461582</v>
      </c>
      <c r="Y67" s="9">
        <f>'as at 31st Aug 2023'!Y67</f>
        <v>827.01578144322662</v>
      </c>
      <c r="Z67" s="9">
        <f>'as at 31st Aug 2023'!Z67</f>
        <v>5.3885841323134676</v>
      </c>
      <c r="AA67" s="9">
        <f>'as at 31st Aug 2023'!AA67</f>
        <v>4471.4365756104016</v>
      </c>
      <c r="AB67" s="9">
        <f>'as at 31st Aug 2023'!AB67</f>
        <v>3499.2878148999725</v>
      </c>
      <c r="AC67" s="9">
        <f>'as at 31st Aug 2023'!AC67</f>
        <v>-21.741307167657187</v>
      </c>
      <c r="AD67" s="9">
        <f>'as at 31st Aug 2023'!AD67</f>
        <v>9.242430508124036E-2</v>
      </c>
    </row>
    <row r="68" spans="1:30">
      <c r="A68" s="135"/>
      <c r="B68" s="136" t="s">
        <v>73</v>
      </c>
      <c r="C68" s="12">
        <f>'as at 31st Aug 2023'!C68</f>
        <v>1.5245047</v>
      </c>
      <c r="D68" s="12">
        <f>'as at 31st Aug 2023'!D68</f>
        <v>21.0817467</v>
      </c>
      <c r="E68" s="12">
        <f>'as at 31st Aug 2023'!E68</f>
        <v>1282.8587540595972</v>
      </c>
      <c r="F68" s="12">
        <f>'as at 31st Aug 2023'!F68</f>
        <v>10.043876299999999</v>
      </c>
      <c r="G68" s="12">
        <f>'as at 31st Aug 2023'!G68</f>
        <v>23.372998515999999</v>
      </c>
      <c r="H68" s="12">
        <f>'as at 31st Aug 2023'!H68</f>
        <v>132.70894441421984</v>
      </c>
      <c r="I68" s="12">
        <f>'as at 31st Aug 2023'!I68</f>
        <v>0.14470535637795781</v>
      </c>
      <c r="J68" s="12">
        <f>'as at 31st Aug 2023'!J68</f>
        <v>14</v>
      </c>
      <c r="K68" s="12">
        <f>'as at 31st Aug 2023'!K68</f>
        <v>26</v>
      </c>
      <c r="L68" s="12">
        <f>'as at 31st Aug 2023'!L68</f>
        <v>85.714285714285722</v>
      </c>
      <c r="M68" s="12">
        <f>'as at 31st Aug 2023'!M68</f>
        <v>105</v>
      </c>
      <c r="N68" s="12">
        <f>'as at 31st Aug 2023'!N68</f>
        <v>68</v>
      </c>
      <c r="O68" s="12">
        <f>'as at 31st Aug 2023'!O68</f>
        <v>-35.238095238095234</v>
      </c>
      <c r="P68" s="12">
        <f>'as at 31st Aug 2023'!P68</f>
        <v>1.5361677133691774E-2</v>
      </c>
      <c r="Q68" s="12">
        <f>'as at 31st Aug 2023'!Q68</f>
        <v>0</v>
      </c>
      <c r="R68" s="12">
        <f>'as at 31st Aug 2023'!R68</f>
        <v>0</v>
      </c>
      <c r="S68" s="12" t="str">
        <f>'as at 31st Aug 2023'!S68</f>
        <v/>
      </c>
      <c r="T68" s="12">
        <f>'as at 31st Aug 2023'!T68</f>
        <v>0</v>
      </c>
      <c r="U68" s="12">
        <f>'as at 31st Aug 2023'!U68</f>
        <v>0</v>
      </c>
      <c r="V68" s="12" t="str">
        <f>'as at 31st Aug 2023'!V68</f>
        <v/>
      </c>
      <c r="W68" s="12" t="str">
        <f>'as at 31st Aug 2023'!W68</f>
        <v/>
      </c>
      <c r="X68" s="12">
        <f>'as at 31st Aug 2023'!X68</f>
        <v>2.1750867</v>
      </c>
      <c r="Y68" s="12">
        <f>'as at 31st Aug 2023'!Y68</f>
        <v>27.057853900000001</v>
      </c>
      <c r="Z68" s="12">
        <f>'as at 31st Aug 2023'!Z68</f>
        <v>1143.9896717680267</v>
      </c>
      <c r="AA68" s="12">
        <f>'as at 31st Aug 2023'!AA68</f>
        <v>22.740339400000003</v>
      </c>
      <c r="AB68" s="12">
        <f>'as at 31st Aug 2023'!AB68</f>
        <v>29.8600821</v>
      </c>
      <c r="AC68" s="12">
        <f>'as at 31st Aug 2023'!AC68</f>
        <v>31.308867360176663</v>
      </c>
      <c r="AD68" s="12">
        <f>'as at 31st Aug 2023'!AD68</f>
        <v>0.24750059027741361</v>
      </c>
    </row>
    <row r="69" spans="1:30">
      <c r="A69" s="135"/>
      <c r="B69" s="136" t="s">
        <v>74</v>
      </c>
      <c r="C69" s="12">
        <f>'as at 31st Aug 2023'!C69</f>
        <v>27.215028496999938</v>
      </c>
      <c r="D69" s="12">
        <f>'as at 31st Aug 2023'!D69</f>
        <v>37.578549466999803</v>
      </c>
      <c r="E69" s="12">
        <f>'as at 31st Aug 2023'!E69</f>
        <v>38.080140063576607</v>
      </c>
      <c r="F69" s="12">
        <f>'as at 31st Aug 2023'!F69</f>
        <v>128.18485198700134</v>
      </c>
      <c r="G69" s="12">
        <f>'as at 31st Aug 2023'!G69</f>
        <v>133.16503126400144</v>
      </c>
      <c r="H69" s="12">
        <f>'as at 31st Aug 2023'!H69</f>
        <v>3.8851542906997549</v>
      </c>
      <c r="I69" s="12">
        <f>'as at 31st Aug 2023'!I69</f>
        <v>0.40235320823350668</v>
      </c>
      <c r="J69" s="12">
        <f>'as at 31st Aug 2023'!J69</f>
        <v>3619</v>
      </c>
      <c r="K69" s="12">
        <f>'as at 31st Aug 2023'!K69</f>
        <v>4082</v>
      </c>
      <c r="L69" s="12">
        <f>'as at 31st Aug 2023'!L69</f>
        <v>12.793589389334059</v>
      </c>
      <c r="M69" s="12">
        <f>'as at 31st Aug 2023'!M69</f>
        <v>19113</v>
      </c>
      <c r="N69" s="12">
        <f>'as at 31st Aug 2023'!N69</f>
        <v>17435</v>
      </c>
      <c r="O69" s="12">
        <f>'as at 31st Aug 2023'!O69</f>
        <v>-8.7793648302202705</v>
      </c>
      <c r="P69" s="12">
        <f>'as at 31st Aug 2023'!P69</f>
        <v>0.19173354063502895</v>
      </c>
      <c r="Q69" s="12">
        <f>'as at 31st Aug 2023'!Q69</f>
        <v>0</v>
      </c>
      <c r="R69" s="12">
        <f>'as at 31st Aug 2023'!R69</f>
        <v>0</v>
      </c>
      <c r="S69" s="12" t="str">
        <f>'as at 31st Aug 2023'!S69</f>
        <v/>
      </c>
      <c r="T69" s="12">
        <f>'as at 31st Aug 2023'!T69</f>
        <v>0</v>
      </c>
      <c r="U69" s="12">
        <f>'as at 31st Aug 2023'!U69</f>
        <v>0</v>
      </c>
      <c r="V69" s="12" t="str">
        <f>'as at 31st Aug 2023'!V69</f>
        <v/>
      </c>
      <c r="W69" s="12" t="str">
        <f>'as at 31st Aug 2023'!W69</f>
        <v/>
      </c>
      <c r="X69" s="12">
        <f>'as at 31st Aug 2023'!X69</f>
        <v>640.22554579999985</v>
      </c>
      <c r="Y69" s="12">
        <f>'as at 31st Aug 2023'!Y69</f>
        <v>559.64303129999951</v>
      </c>
      <c r="Z69" s="12">
        <f>'as at 31st Aug 2023'!Z69</f>
        <v>-12.586582186330553</v>
      </c>
      <c r="AA69" s="12">
        <f>'as at 31st Aug 2023'!AA69</f>
        <v>3906.0052852000063</v>
      </c>
      <c r="AB69" s="12">
        <f>'as at 31st Aug 2023'!AB69</f>
        <v>2551.7355276000148</v>
      </c>
      <c r="AC69" s="12">
        <f>'as at 31st Aug 2023'!AC69</f>
        <v>-34.671477858244792</v>
      </c>
      <c r="AD69" s="12">
        <f>'as at 31st Aug 2023'!AD69</f>
        <v>0.29095400403469235</v>
      </c>
    </row>
    <row r="70" spans="1:30">
      <c r="A70" s="135"/>
      <c r="B70" s="136" t="s">
        <v>75</v>
      </c>
      <c r="C70" s="12">
        <f>'as at 31st Aug 2023'!C70</f>
        <v>1.5215819729999673</v>
      </c>
      <c r="D70" s="12">
        <f>'as at 31st Aug 2023'!D70</f>
        <v>1.6707576129999759</v>
      </c>
      <c r="E70" s="12">
        <f>'as at 31st Aug 2023'!E70</f>
        <v>9.8039831338099006</v>
      </c>
      <c r="F70" s="12">
        <f>'as at 31st Aug 2023'!F70</f>
        <v>4.4471633190006727</v>
      </c>
      <c r="G70" s="12">
        <f>'as at 31st Aug 2023'!G70</f>
        <v>7.0023909639917248</v>
      </c>
      <c r="H70" s="12">
        <f>'as at 31st Aug 2023'!H70</f>
        <v>57.45747258873417</v>
      </c>
      <c r="I70" s="12">
        <f>'as at 31st Aug 2023'!I70</f>
        <v>9.6924096650867677E-3</v>
      </c>
      <c r="J70" s="12">
        <f>'as at 31st Aug 2023'!J70</f>
        <v>0</v>
      </c>
      <c r="K70" s="12">
        <f>'as at 31st Aug 2023'!K70</f>
        <v>0</v>
      </c>
      <c r="L70" s="12" t="str">
        <f>'as at 31st Aug 2023'!L70</f>
        <v/>
      </c>
      <c r="M70" s="12">
        <f>'as at 31st Aug 2023'!M70</f>
        <v>0</v>
      </c>
      <c r="N70" s="12">
        <f>'as at 31st Aug 2023'!N70</f>
        <v>0</v>
      </c>
      <c r="O70" s="12" t="str">
        <f>'as at 31st Aug 2023'!O70</f>
        <v/>
      </c>
      <c r="P70" s="12">
        <f>'as at 31st Aug 2023'!P70</f>
        <v>0</v>
      </c>
      <c r="Q70" s="12">
        <f>'as at 31st Aug 2023'!Q70</f>
        <v>12305</v>
      </c>
      <c r="R70" s="12">
        <f>'as at 31st Aug 2023'!R70</f>
        <v>13208</v>
      </c>
      <c r="S70" s="12">
        <f>'as at 31st Aug 2023'!S70</f>
        <v>7.3384802925640091</v>
      </c>
      <c r="T70" s="12">
        <f>'as at 31st Aug 2023'!T70</f>
        <v>36137</v>
      </c>
      <c r="U70" s="12">
        <f>'as at 31st Aug 2023'!U70</f>
        <v>96894</v>
      </c>
      <c r="V70" s="12">
        <f>'as at 31st Aug 2023'!V70</f>
        <v>168.12961784320782</v>
      </c>
      <c r="W70" s="12">
        <f>'as at 31st Aug 2023'!W70</f>
        <v>0.13014732649420732</v>
      </c>
      <c r="X70" s="12">
        <f>'as at 31st Aug 2023'!X70</f>
        <v>53.902294100000574</v>
      </c>
      <c r="Y70" s="12">
        <f>'as at 31st Aug 2023'!Y70</f>
        <v>118.7286374739963</v>
      </c>
      <c r="Z70" s="12">
        <f>'as at 31st Aug 2023'!Z70</f>
        <v>120.26639024626418</v>
      </c>
      <c r="AA70" s="12">
        <f>'as at 31st Aug 2023'!AA70</f>
        <v>175.32640249993409</v>
      </c>
      <c r="AB70" s="12">
        <f>'as at 31st Aug 2023'!AB70</f>
        <v>517.15797465764979</v>
      </c>
      <c r="AC70" s="12">
        <f>'as at 31st Aug 2023'!AC70</f>
        <v>194.96867972172316</v>
      </c>
      <c r="AD70" s="12">
        <f>'as at 31st Aug 2023'!AD70</f>
        <v>6.0907756950857789E-2</v>
      </c>
    </row>
    <row r="71" spans="1:30">
      <c r="A71" s="135"/>
      <c r="B71" s="136" t="s">
        <v>76</v>
      </c>
      <c r="C71" s="12">
        <f>'as at 31st Aug 2023'!C71</f>
        <v>0</v>
      </c>
      <c r="D71" s="12">
        <f>'as at 31st Aug 2023'!D71</f>
        <v>0</v>
      </c>
      <c r="E71" s="12" t="str">
        <f>'as at 31st Aug 2023'!E71</f>
        <v/>
      </c>
      <c r="F71" s="12">
        <f>'as at 31st Aug 2023'!F71</f>
        <v>0</v>
      </c>
      <c r="G71" s="12">
        <f>'as at 31st Aug 2023'!G71</f>
        <v>0</v>
      </c>
      <c r="H71" s="12" t="str">
        <f>'as at 31st Aug 2023'!H71</f>
        <v/>
      </c>
      <c r="I71" s="12">
        <f>'as at 31st Aug 2023'!I71</f>
        <v>0</v>
      </c>
      <c r="J71" s="12">
        <f>'as at 31st Aug 2023'!J71</f>
        <v>0</v>
      </c>
      <c r="K71" s="12">
        <f>'as at 31st Aug 2023'!K71</f>
        <v>0</v>
      </c>
      <c r="L71" s="12" t="str">
        <f>'as at 31st Aug 2023'!L71</f>
        <v/>
      </c>
      <c r="M71" s="12">
        <f>'as at 31st Aug 2023'!M71</f>
        <v>0</v>
      </c>
      <c r="N71" s="12">
        <f>'as at 31st Aug 2023'!N71</f>
        <v>0</v>
      </c>
      <c r="O71" s="12" t="str">
        <f>'as at 31st Aug 2023'!O71</f>
        <v/>
      </c>
      <c r="P71" s="12">
        <f>'as at 31st Aug 2023'!P71</f>
        <v>0</v>
      </c>
      <c r="Q71" s="12">
        <f>'as at 31st Aug 2023'!Q71</f>
        <v>0</v>
      </c>
      <c r="R71" s="12">
        <f>'as at 31st Aug 2023'!R71</f>
        <v>0</v>
      </c>
      <c r="S71" s="12" t="str">
        <f>'as at 31st Aug 2023'!S71</f>
        <v/>
      </c>
      <c r="T71" s="12">
        <f>'as at 31st Aug 2023'!T71</f>
        <v>0</v>
      </c>
      <c r="U71" s="12">
        <f>'as at 31st Aug 2023'!U71</f>
        <v>0</v>
      </c>
      <c r="V71" s="12" t="str">
        <f>'as at 31st Aug 2023'!V71</f>
        <v/>
      </c>
      <c r="W71" s="12">
        <f>'as at 31st Aug 2023'!W71</f>
        <v>0</v>
      </c>
      <c r="X71" s="12">
        <f>'as at 31st Aug 2023'!X71</f>
        <v>0</v>
      </c>
      <c r="Y71" s="12">
        <f>'as at 31st Aug 2023'!Y71</f>
        <v>0</v>
      </c>
      <c r="Z71" s="12" t="str">
        <f>'as at 31st Aug 2023'!Z71</f>
        <v/>
      </c>
      <c r="AA71" s="12">
        <f>'as at 31st Aug 2023'!AA71</f>
        <v>0</v>
      </c>
      <c r="AB71" s="12">
        <f>'as at 31st Aug 2023'!AB71</f>
        <v>0</v>
      </c>
      <c r="AC71" s="12" t="str">
        <f>'as at 31st Aug 2023'!AC71</f>
        <v/>
      </c>
      <c r="AD71" s="12">
        <f>'as at 31st Aug 2023'!AD71</f>
        <v>0</v>
      </c>
    </row>
    <row r="72" spans="1:30" ht="16.2">
      <c r="A72" s="135"/>
      <c r="B72" s="142" t="s">
        <v>77</v>
      </c>
      <c r="C72" s="12">
        <f>'as at 31st Aug 2023'!C72</f>
        <v>0.16735665600000002</v>
      </c>
      <c r="D72" s="12">
        <f>'as at 31st Aug 2023'!D72</f>
        <v>0.10519246800000001</v>
      </c>
      <c r="E72" s="12">
        <f>'as at 31st Aug 2023'!E72</f>
        <v>-37.144735970345863</v>
      </c>
      <c r="F72" s="12">
        <f>'as at 31st Aug 2023'!F72</f>
        <v>0.64655018399999986</v>
      </c>
      <c r="G72" s="12">
        <f>'as at 31st Aug 2023'!G72</f>
        <v>0.421597583</v>
      </c>
      <c r="H72" s="12">
        <f>'as at 31st Aug 2023'!H72</f>
        <v>-34.792751833784941</v>
      </c>
      <c r="I72" s="12">
        <f>'as at 31st Aug 2023'!I72</f>
        <v>9.3413047687654661E-3</v>
      </c>
      <c r="J72" s="12">
        <f>'as at 31st Aug 2023'!J72</f>
        <v>0</v>
      </c>
      <c r="K72" s="12">
        <f>'as at 31st Aug 2023'!K72</f>
        <v>0</v>
      </c>
      <c r="L72" s="12" t="str">
        <f>'as at 31st Aug 2023'!L72</f>
        <v/>
      </c>
      <c r="M72" s="12">
        <f>'as at 31st Aug 2023'!M72</f>
        <v>1</v>
      </c>
      <c r="N72" s="12">
        <f>'as at 31st Aug 2023'!N72</f>
        <v>0</v>
      </c>
      <c r="O72" s="12">
        <f>'as at 31st Aug 2023'!O72</f>
        <v>-100</v>
      </c>
      <c r="P72" s="12">
        <f>'as at 31st Aug 2023'!P72</f>
        <v>0</v>
      </c>
      <c r="Q72" s="12">
        <f>'as at 31st Aug 2023'!Q72</f>
        <v>681</v>
      </c>
      <c r="R72" s="12">
        <f>'as at 31st Aug 2023'!R72</f>
        <v>619</v>
      </c>
      <c r="S72" s="12">
        <f>'as at 31st Aug 2023'!S72</f>
        <v>-9.104258443465497</v>
      </c>
      <c r="T72" s="12">
        <f>'as at 31st Aug 2023'!T72</f>
        <v>2569</v>
      </c>
      <c r="U72" s="12">
        <f>'as at 31st Aug 2023'!U72</f>
        <v>2011</v>
      </c>
      <c r="V72" s="12">
        <f>'as at 31st Aug 2023'!V72</f>
        <v>-21.720513818606456</v>
      </c>
      <c r="W72" s="12">
        <f>'as at 31st Aug 2023'!W72</f>
        <v>3.9347564551088406E-3</v>
      </c>
      <c r="X72" s="12">
        <f>'as at 31st Aug 2023'!X72</f>
        <v>88.427021384615387</v>
      </c>
      <c r="Y72" s="12">
        <f>'as at 31st Aug 2023'!Y72</f>
        <v>121.58625876923075</v>
      </c>
      <c r="Z72" s="12">
        <f>'as at 31st Aug 2023'!Z72</f>
        <v>37.498987148270537</v>
      </c>
      <c r="AA72" s="12">
        <f>'as at 31st Aug 2023'!AA72</f>
        <v>367.36454851046147</v>
      </c>
      <c r="AB72" s="12">
        <f>'as at 31st Aug 2023'!AB72</f>
        <v>400.5342305423078</v>
      </c>
      <c r="AC72" s="12">
        <f>'as at 31st Aug 2023'!AC72</f>
        <v>9.0290917200198439</v>
      </c>
      <c r="AD72" s="12">
        <f>'as at 31st Aug 2023'!AD72</f>
        <v>2.0078584002359682E-2</v>
      </c>
    </row>
    <row r="73" spans="1:30">
      <c r="A73" s="135"/>
      <c r="B73" s="143"/>
      <c r="C73" s="137"/>
      <c r="D73" s="138"/>
      <c r="E73" s="139"/>
      <c r="F73" s="137"/>
      <c r="G73" s="138"/>
      <c r="H73" s="139"/>
      <c r="I73" s="140"/>
      <c r="J73" s="141"/>
      <c r="K73" s="141"/>
      <c r="L73" s="139"/>
      <c r="M73" s="141"/>
      <c r="N73" s="141"/>
      <c r="O73" s="139"/>
      <c r="P73" s="140"/>
      <c r="Q73" s="141"/>
      <c r="R73" s="141"/>
      <c r="S73" s="139"/>
      <c r="T73" s="141"/>
      <c r="U73" s="141"/>
      <c r="V73" s="139"/>
      <c r="W73" s="140"/>
      <c r="X73" s="137"/>
      <c r="Y73" s="137"/>
      <c r="Z73" s="139"/>
      <c r="AA73" s="137"/>
      <c r="AB73" s="137"/>
      <c r="AC73" s="139"/>
      <c r="AD73" s="140"/>
    </row>
    <row r="74" spans="1:30" s="20" customFormat="1" ht="16.2">
      <c r="A74" s="13">
        <v>11</v>
      </c>
      <c r="B74" s="134" t="s">
        <v>85</v>
      </c>
      <c r="C74" s="9">
        <f>'as at 31st Aug 2023'!C74</f>
        <v>69.94614378015379</v>
      </c>
      <c r="D74" s="9">
        <f>'as at 31st Aug 2023'!D74</f>
        <v>0</v>
      </c>
      <c r="E74" s="9">
        <f>'as at 31st Aug 2023'!E74</f>
        <v>0</v>
      </c>
      <c r="F74" s="9">
        <f>'as at 31st Aug 2023'!F74</f>
        <v>308.86846398010312</v>
      </c>
      <c r="G74" s="9">
        <f>'as at 31st Aug 2023'!G74</f>
        <v>0</v>
      </c>
      <c r="H74" s="9">
        <f>'as at 31st Aug 2023'!H74</f>
        <v>0</v>
      </c>
      <c r="I74" s="9">
        <f>'as at 31st Aug 2023'!I74</f>
        <v>0</v>
      </c>
      <c r="J74" s="9">
        <f>'as at 31st Aug 2023'!J74</f>
        <v>10187</v>
      </c>
      <c r="K74" s="9">
        <f>'as at 31st Aug 2023'!K74</f>
        <v>0</v>
      </c>
      <c r="L74" s="9">
        <f>'as at 31st Aug 2023'!L74</f>
        <v>0</v>
      </c>
      <c r="M74" s="9">
        <f>'as at 31st Aug 2023'!M74</f>
        <v>44730</v>
      </c>
      <c r="N74" s="9">
        <f>'as at 31st Aug 2023'!N74</f>
        <v>0</v>
      </c>
      <c r="O74" s="9">
        <f>'as at 31st Aug 2023'!O74</f>
        <v>0</v>
      </c>
      <c r="P74" s="9">
        <f>'as at 31st Aug 2023'!P74</f>
        <v>0</v>
      </c>
      <c r="Q74" s="9">
        <f>'as at 31st Aug 2023'!Q74</f>
        <v>41695</v>
      </c>
      <c r="R74" s="9">
        <f>'as at 31st Aug 2023'!R74</f>
        <v>0</v>
      </c>
      <c r="S74" s="9">
        <f>'as at 31st Aug 2023'!S74</f>
        <v>0</v>
      </c>
      <c r="T74" s="9">
        <f>'as at 31st Aug 2023'!T74</f>
        <v>98455</v>
      </c>
      <c r="U74" s="9">
        <f>'as at 31st Aug 2023'!U74</f>
        <v>0</v>
      </c>
      <c r="V74" s="9">
        <f>'as at 31st Aug 2023'!V74</f>
        <v>0</v>
      </c>
      <c r="W74" s="9">
        <f>'as at 31st Aug 2023'!W74</f>
        <v>0</v>
      </c>
      <c r="X74" s="9">
        <f>'as at 31st Aug 2023'!X74</f>
        <v>14287.131124617998</v>
      </c>
      <c r="Y74" s="9">
        <f>'as at 31st Aug 2023'!Y74</f>
        <v>0</v>
      </c>
      <c r="Z74" s="9">
        <f>'as at 31st Aug 2023'!Z74</f>
        <v>0</v>
      </c>
      <c r="AA74" s="9">
        <f>'as at 31st Aug 2023'!AA74</f>
        <v>44044.185029362998</v>
      </c>
      <c r="AB74" s="9">
        <f>'as at 31st Aug 2023'!AB74</f>
        <v>0</v>
      </c>
      <c r="AC74" s="9">
        <f>'as at 31st Aug 2023'!AC74</f>
        <v>0</v>
      </c>
      <c r="AD74" s="9">
        <f>'as at 31st Aug 2023'!AD74</f>
        <v>0</v>
      </c>
    </row>
    <row r="75" spans="1:30" s="21" customFormat="1">
      <c r="A75" s="135"/>
      <c r="B75" s="136" t="s">
        <v>73</v>
      </c>
      <c r="C75" s="12">
        <f>'as at 31st Aug 2023'!C75</f>
        <v>5.8956839479999994</v>
      </c>
      <c r="D75" s="12">
        <f>'as at 31st Aug 2023'!D75</f>
        <v>0</v>
      </c>
      <c r="E75" s="12">
        <f>'as at 31st Aug 2023'!E75</f>
        <v>0</v>
      </c>
      <c r="F75" s="12">
        <f>'as at 31st Aug 2023'!F75</f>
        <v>33.692897686000002</v>
      </c>
      <c r="G75" s="12">
        <f>'as at 31st Aug 2023'!G75</f>
        <v>0</v>
      </c>
      <c r="H75" s="12">
        <f>'as at 31st Aug 2023'!H75</f>
        <v>0</v>
      </c>
      <c r="I75" s="12">
        <f>'as at 31st Aug 2023'!I75</f>
        <v>0</v>
      </c>
      <c r="J75" s="12">
        <f>'as at 31st Aug 2023'!J75</f>
        <v>85</v>
      </c>
      <c r="K75" s="12">
        <f>'as at 31st Aug 2023'!K75</f>
        <v>0</v>
      </c>
      <c r="L75" s="12">
        <f>'as at 31st Aug 2023'!L75</f>
        <v>0</v>
      </c>
      <c r="M75" s="12">
        <f>'as at 31st Aug 2023'!M75</f>
        <v>389</v>
      </c>
      <c r="N75" s="12">
        <f>'as at 31st Aug 2023'!N75</f>
        <v>0</v>
      </c>
      <c r="O75" s="12">
        <f>'as at 31st Aug 2023'!O75</f>
        <v>0</v>
      </c>
      <c r="P75" s="12">
        <f>'as at 31st Aug 2023'!P75</f>
        <v>0</v>
      </c>
      <c r="Q75" s="12">
        <f>'as at 31st Aug 2023'!Q75</f>
        <v>0</v>
      </c>
      <c r="R75" s="12">
        <f>'as at 31st Aug 2023'!R75</f>
        <v>0</v>
      </c>
      <c r="S75" s="12">
        <f>'as at 31st Aug 2023'!S75</f>
        <v>0</v>
      </c>
      <c r="T75" s="12">
        <f>'as at 31st Aug 2023'!T75</f>
        <v>0</v>
      </c>
      <c r="U75" s="12">
        <f>'as at 31st Aug 2023'!U75</f>
        <v>0</v>
      </c>
      <c r="V75" s="12">
        <f>'as at 31st Aug 2023'!V75</f>
        <v>0</v>
      </c>
      <c r="W75" s="12" t="str">
        <f>'as at 31st Aug 2023'!W75</f>
        <v/>
      </c>
      <c r="X75" s="12">
        <f>'as at 31st Aug 2023'!X75</f>
        <v>1.0823087</v>
      </c>
      <c r="Y75" s="12">
        <f>'as at 31st Aug 2023'!Y75</f>
        <v>0</v>
      </c>
      <c r="Z75" s="12">
        <f>'as at 31st Aug 2023'!Z75</f>
        <v>0</v>
      </c>
      <c r="AA75" s="12">
        <f>'as at 31st Aug 2023'!AA75</f>
        <v>6.0806067999999991</v>
      </c>
      <c r="AB75" s="12">
        <f>'as at 31st Aug 2023'!AB75</f>
        <v>0</v>
      </c>
      <c r="AC75" s="12">
        <f>'as at 31st Aug 2023'!AC75</f>
        <v>0</v>
      </c>
      <c r="AD75" s="12">
        <f>'as at 31st Aug 2023'!AD75</f>
        <v>0</v>
      </c>
    </row>
    <row r="76" spans="1:30" s="21" customFormat="1">
      <c r="A76" s="135"/>
      <c r="B76" s="136" t="s">
        <v>74</v>
      </c>
      <c r="C76" s="12">
        <f>'as at 31st Aug 2023'!C76</f>
        <v>54.191908051999988</v>
      </c>
      <c r="D76" s="12">
        <f>'as at 31st Aug 2023'!D76</f>
        <v>0</v>
      </c>
      <c r="E76" s="12">
        <f>'as at 31st Aug 2023'!E76</f>
        <v>0</v>
      </c>
      <c r="F76" s="12">
        <f>'as at 31st Aug 2023'!F76</f>
        <v>237.14618379299998</v>
      </c>
      <c r="G76" s="12">
        <f>'as at 31st Aug 2023'!G76</f>
        <v>0</v>
      </c>
      <c r="H76" s="12">
        <f>'as at 31st Aug 2023'!H76</f>
        <v>0</v>
      </c>
      <c r="I76" s="12">
        <f>'as at 31st Aug 2023'!I76</f>
        <v>0</v>
      </c>
      <c r="J76" s="12">
        <f>'as at 31st Aug 2023'!J76</f>
        <v>10093</v>
      </c>
      <c r="K76" s="12">
        <f>'as at 31st Aug 2023'!K76</f>
        <v>0</v>
      </c>
      <c r="L76" s="12">
        <f>'as at 31st Aug 2023'!L76</f>
        <v>0</v>
      </c>
      <c r="M76" s="12">
        <f>'as at 31st Aug 2023'!M76</f>
        <v>44321</v>
      </c>
      <c r="N76" s="12">
        <f>'as at 31st Aug 2023'!N76</f>
        <v>0</v>
      </c>
      <c r="O76" s="12">
        <f>'as at 31st Aug 2023'!O76</f>
        <v>0</v>
      </c>
      <c r="P76" s="12">
        <f>'as at 31st Aug 2023'!P76</f>
        <v>0</v>
      </c>
      <c r="Q76" s="12">
        <f>'as at 31st Aug 2023'!Q76</f>
        <v>0</v>
      </c>
      <c r="R76" s="12">
        <f>'as at 31st Aug 2023'!R76</f>
        <v>0</v>
      </c>
      <c r="S76" s="12">
        <f>'as at 31st Aug 2023'!S76</f>
        <v>0</v>
      </c>
      <c r="T76" s="12">
        <f>'as at 31st Aug 2023'!T76</f>
        <v>0</v>
      </c>
      <c r="U76" s="12">
        <f>'as at 31st Aug 2023'!U76</f>
        <v>0</v>
      </c>
      <c r="V76" s="12">
        <f>'as at 31st Aug 2023'!V76</f>
        <v>0</v>
      </c>
      <c r="W76" s="12" t="str">
        <f>'as at 31st Aug 2023'!W76</f>
        <v/>
      </c>
      <c r="X76" s="12">
        <f>'as at 31st Aug 2023'!X76</f>
        <v>896.75407110000003</v>
      </c>
      <c r="Y76" s="12">
        <f>'as at 31st Aug 2023'!Y76</f>
        <v>0</v>
      </c>
      <c r="Z76" s="12">
        <f>'as at 31st Aug 2023'!Z76</f>
        <v>0</v>
      </c>
      <c r="AA76" s="12">
        <f>'as at 31st Aug 2023'!AA76</f>
        <v>3727.5376863770002</v>
      </c>
      <c r="AB76" s="12">
        <f>'as at 31st Aug 2023'!AB76</f>
        <v>0</v>
      </c>
      <c r="AC76" s="12">
        <f>'as at 31st Aug 2023'!AC76</f>
        <v>0</v>
      </c>
      <c r="AD76" s="12">
        <f>'as at 31st Aug 2023'!AD76</f>
        <v>0</v>
      </c>
    </row>
    <row r="77" spans="1:30" s="21" customFormat="1">
      <c r="A77" s="135"/>
      <c r="B77" s="136" t="s">
        <v>75</v>
      </c>
      <c r="C77" s="12">
        <f>'as at 31st Aug 2023'!C77</f>
        <v>1.3993800000000001E-2</v>
      </c>
      <c r="D77" s="12">
        <f>'as at 31st Aug 2023'!D77</f>
        <v>0</v>
      </c>
      <c r="E77" s="12">
        <f>'as at 31st Aug 2023'!E77</f>
        <v>0</v>
      </c>
      <c r="F77" s="12">
        <f>'as at 31st Aug 2023'!F77</f>
        <v>0.1878312</v>
      </c>
      <c r="G77" s="12">
        <f>'as at 31st Aug 2023'!G77</f>
        <v>0</v>
      </c>
      <c r="H77" s="12">
        <f>'as at 31st Aug 2023'!H77</f>
        <v>0</v>
      </c>
      <c r="I77" s="12">
        <f>'as at 31st Aug 2023'!I77</f>
        <v>0</v>
      </c>
      <c r="J77" s="12">
        <f>'as at 31st Aug 2023'!J77</f>
        <v>0</v>
      </c>
      <c r="K77" s="12">
        <f>'as at 31st Aug 2023'!K77</f>
        <v>0</v>
      </c>
      <c r="L77" s="12">
        <f>'as at 31st Aug 2023'!L77</f>
        <v>0</v>
      </c>
      <c r="M77" s="12">
        <f>'as at 31st Aug 2023'!M77</f>
        <v>0</v>
      </c>
      <c r="N77" s="12">
        <f>'as at 31st Aug 2023'!N77</f>
        <v>0</v>
      </c>
      <c r="O77" s="12">
        <f>'as at 31st Aug 2023'!O77</f>
        <v>0</v>
      </c>
      <c r="P77" s="12">
        <f>'as at 31st Aug 2023'!P77</f>
        <v>0</v>
      </c>
      <c r="Q77" s="12">
        <f>'as at 31st Aug 2023'!Q77</f>
        <v>22</v>
      </c>
      <c r="R77" s="12">
        <f>'as at 31st Aug 2023'!R77</f>
        <v>0</v>
      </c>
      <c r="S77" s="12">
        <f>'as at 31st Aug 2023'!S77</f>
        <v>0</v>
      </c>
      <c r="T77" s="12">
        <f>'as at 31st Aug 2023'!T77</f>
        <v>900</v>
      </c>
      <c r="U77" s="12">
        <f>'as at 31st Aug 2023'!U77</f>
        <v>0</v>
      </c>
      <c r="V77" s="12">
        <f>'as at 31st Aug 2023'!V77</f>
        <v>0</v>
      </c>
      <c r="W77" s="12">
        <f>'as at 31st Aug 2023'!W77</f>
        <v>0</v>
      </c>
      <c r="X77" s="12">
        <f>'as at 31st Aug 2023'!X77</f>
        <v>1.1795038</v>
      </c>
      <c r="Y77" s="12">
        <f>'as at 31st Aug 2023'!Y77</f>
        <v>0</v>
      </c>
      <c r="Z77" s="12">
        <f>'as at 31st Aug 2023'!Z77</f>
        <v>0</v>
      </c>
      <c r="AA77" s="12">
        <f>'as at 31st Aug 2023'!AA77</f>
        <v>16.018224</v>
      </c>
      <c r="AB77" s="12">
        <f>'as at 31st Aug 2023'!AB77</f>
        <v>0</v>
      </c>
      <c r="AC77" s="12">
        <f>'as at 31st Aug 2023'!AC77</f>
        <v>0</v>
      </c>
      <c r="AD77" s="12">
        <f>'as at 31st Aug 2023'!AD77</f>
        <v>0</v>
      </c>
    </row>
    <row r="78" spans="1:30" s="21" customFormat="1">
      <c r="A78" s="135"/>
      <c r="B78" s="136" t="s">
        <v>76</v>
      </c>
      <c r="C78" s="12">
        <f>'as at 31st Aug 2023'!C78</f>
        <v>6.0211727789978831</v>
      </c>
      <c r="D78" s="12">
        <f>'as at 31st Aug 2023'!D78</f>
        <v>0</v>
      </c>
      <c r="E78" s="12">
        <f>'as at 31st Aug 2023'!E78</f>
        <v>0</v>
      </c>
      <c r="F78" s="12">
        <f>'as at 31st Aug 2023'!F78</f>
        <v>9.2063935369978864</v>
      </c>
      <c r="G78" s="12">
        <f>'as at 31st Aug 2023'!G78</f>
        <v>0</v>
      </c>
      <c r="H78" s="12">
        <f>'as at 31st Aug 2023'!H78</f>
        <v>0</v>
      </c>
      <c r="I78" s="12">
        <f>'as at 31st Aug 2023'!I78</f>
        <v>0</v>
      </c>
      <c r="J78" s="12">
        <f>'as at 31st Aug 2023'!J78</f>
        <v>9</v>
      </c>
      <c r="K78" s="12">
        <f>'as at 31st Aug 2023'!K78</f>
        <v>0</v>
      </c>
      <c r="L78" s="12">
        <f>'as at 31st Aug 2023'!L78</f>
        <v>0</v>
      </c>
      <c r="M78" s="12">
        <f>'as at 31st Aug 2023'!M78</f>
        <v>20</v>
      </c>
      <c r="N78" s="12">
        <f>'as at 31st Aug 2023'!N78</f>
        <v>0</v>
      </c>
      <c r="O78" s="12">
        <f>'as at 31st Aug 2023'!O78</f>
        <v>0</v>
      </c>
      <c r="P78" s="12">
        <f>'as at 31st Aug 2023'!P78</f>
        <v>0</v>
      </c>
      <c r="Q78" s="12">
        <f>'as at 31st Aug 2023'!Q78</f>
        <v>12776</v>
      </c>
      <c r="R78" s="12">
        <f>'as at 31st Aug 2023'!R78</f>
        <v>0</v>
      </c>
      <c r="S78" s="12">
        <f>'as at 31st Aug 2023'!S78</f>
        <v>0</v>
      </c>
      <c r="T78" s="12">
        <f>'as at 31st Aug 2023'!T78</f>
        <v>22604</v>
      </c>
      <c r="U78" s="12">
        <f>'as at 31st Aug 2023'!U78</f>
        <v>0</v>
      </c>
      <c r="V78" s="12">
        <f>'as at 31st Aug 2023'!V78</f>
        <v>0</v>
      </c>
      <c r="W78" s="12">
        <f>'as at 31st Aug 2023'!W78</f>
        <v>0</v>
      </c>
      <c r="X78" s="12">
        <f>'as at 31st Aug 2023'!X78</f>
        <v>6749.8898089000004</v>
      </c>
      <c r="Y78" s="12">
        <f>'as at 31st Aug 2023'!Y78</f>
        <v>0</v>
      </c>
      <c r="Z78" s="12">
        <f>'as at 31st Aug 2023'!Z78</f>
        <v>0</v>
      </c>
      <c r="AA78" s="12">
        <f>'as at 31st Aug 2023'!AA78</f>
        <v>7957.3175276000002</v>
      </c>
      <c r="AB78" s="12">
        <f>'as at 31st Aug 2023'!AB78</f>
        <v>0</v>
      </c>
      <c r="AC78" s="12">
        <f>'as at 31st Aug 2023'!AC78</f>
        <v>0</v>
      </c>
      <c r="AD78" s="12">
        <f>'as at 31st Aug 2023'!AD78</f>
        <v>0</v>
      </c>
    </row>
    <row r="79" spans="1:30" s="21" customFormat="1" ht="16.2">
      <c r="A79" s="135"/>
      <c r="B79" s="142" t="s">
        <v>77</v>
      </c>
      <c r="C79" s="12">
        <f>'as at 31st Aug 2023'!C79</f>
        <v>3.8233852011559097</v>
      </c>
      <c r="D79" s="12">
        <f>'as at 31st Aug 2023'!D79</f>
        <v>0</v>
      </c>
      <c r="E79" s="12">
        <f>'as at 31st Aug 2023'!E79</f>
        <v>0</v>
      </c>
      <c r="F79" s="12">
        <f>'as at 31st Aug 2023'!F79</f>
        <v>28.635157764105255</v>
      </c>
      <c r="G79" s="12">
        <f>'as at 31st Aug 2023'!G79</f>
        <v>0</v>
      </c>
      <c r="H79" s="12">
        <f>'as at 31st Aug 2023'!H79</f>
        <v>0</v>
      </c>
      <c r="I79" s="12">
        <f>'as at 31st Aug 2023'!I79</f>
        <v>0</v>
      </c>
      <c r="J79" s="12">
        <f>'as at 31st Aug 2023'!J79</f>
        <v>0</v>
      </c>
      <c r="K79" s="12">
        <f>'as at 31st Aug 2023'!K79</f>
        <v>0</v>
      </c>
      <c r="L79" s="12">
        <f>'as at 31st Aug 2023'!L79</f>
        <v>0</v>
      </c>
      <c r="M79" s="12">
        <f>'as at 31st Aug 2023'!M79</f>
        <v>0</v>
      </c>
      <c r="N79" s="12">
        <f>'as at 31st Aug 2023'!N79</f>
        <v>0</v>
      </c>
      <c r="O79" s="12">
        <f>'as at 31st Aug 2023'!O79</f>
        <v>0</v>
      </c>
      <c r="P79" s="12">
        <f>'as at 31st Aug 2023'!P79</f>
        <v>0</v>
      </c>
      <c r="Q79" s="12">
        <f>'as at 31st Aug 2023'!Q79</f>
        <v>28897</v>
      </c>
      <c r="R79" s="12">
        <f>'as at 31st Aug 2023'!R79</f>
        <v>0</v>
      </c>
      <c r="S79" s="12">
        <f>'as at 31st Aug 2023'!S79</f>
        <v>0</v>
      </c>
      <c r="T79" s="12">
        <f>'as at 31st Aug 2023'!T79</f>
        <v>74951</v>
      </c>
      <c r="U79" s="12">
        <f>'as at 31st Aug 2023'!U79</f>
        <v>0</v>
      </c>
      <c r="V79" s="12">
        <f>'as at 31st Aug 2023'!V79</f>
        <v>0</v>
      </c>
      <c r="W79" s="12">
        <f>'as at 31st Aug 2023'!W79</f>
        <v>0</v>
      </c>
      <c r="X79" s="12">
        <f>'as at 31st Aug 2023'!X79</f>
        <v>6638.2254321179989</v>
      </c>
      <c r="Y79" s="12">
        <f>'as at 31st Aug 2023'!Y79</f>
        <v>0</v>
      </c>
      <c r="Z79" s="12">
        <f>'as at 31st Aug 2023'!Z79</f>
        <v>0</v>
      </c>
      <c r="AA79" s="12">
        <f>'as at 31st Aug 2023'!AA79</f>
        <v>32337.230984585996</v>
      </c>
      <c r="AB79" s="12">
        <f>'as at 31st Aug 2023'!AB79</f>
        <v>0</v>
      </c>
      <c r="AC79" s="12">
        <f>'as at 31st Aug 2023'!AC79</f>
        <v>0</v>
      </c>
      <c r="AD79" s="12">
        <f>'as at 31st Aug 2023'!AD79</f>
        <v>0</v>
      </c>
    </row>
    <row r="80" spans="1:30" s="21" customFormat="1">
      <c r="A80" s="135"/>
      <c r="B80" s="143"/>
      <c r="C80" s="137"/>
      <c r="D80" s="138"/>
      <c r="E80" s="139"/>
      <c r="F80" s="137"/>
      <c r="G80" s="138"/>
      <c r="H80" s="139"/>
      <c r="I80" s="140"/>
      <c r="J80" s="141"/>
      <c r="K80" s="141"/>
      <c r="L80" s="139"/>
      <c r="M80" s="141"/>
      <c r="N80" s="141"/>
      <c r="O80" s="139"/>
      <c r="P80" s="140"/>
      <c r="Q80" s="141"/>
      <c r="R80" s="141"/>
      <c r="S80" s="139"/>
      <c r="T80" s="141"/>
      <c r="U80" s="141"/>
      <c r="V80" s="139"/>
      <c r="W80" s="140"/>
      <c r="X80" s="137"/>
      <c r="Y80" s="137"/>
      <c r="Z80" s="139"/>
      <c r="AA80" s="137"/>
      <c r="AB80" s="137"/>
      <c r="AC80" s="139"/>
      <c r="AD80" s="140"/>
    </row>
    <row r="81" spans="1:30" s="144" customFormat="1" ht="16.2">
      <c r="A81" s="14">
        <v>12</v>
      </c>
      <c r="B81" s="134" t="s">
        <v>86</v>
      </c>
      <c r="C81" s="9">
        <f>'as at 31st Aug 2023'!C81</f>
        <v>55.536747740999999</v>
      </c>
      <c r="D81" s="9">
        <f>'as at 31st Aug 2023'!D81</f>
        <v>35.62612558</v>
      </c>
      <c r="E81" s="9">
        <f>'as at 31st Aug 2023'!E81</f>
        <v>-35.851256998077666</v>
      </c>
      <c r="F81" s="9">
        <f>'as at 31st Aug 2023'!F81</f>
        <v>246.25205842100002</v>
      </c>
      <c r="G81" s="9">
        <f>'as at 31st Aug 2023'!G81</f>
        <v>141.18972579799998</v>
      </c>
      <c r="H81" s="9">
        <f>'as at 31st Aug 2023'!H81</f>
        <v>-42.66455001297178</v>
      </c>
      <c r="I81" s="9">
        <f>'as at 31st Aug 2023'!I81</f>
        <v>0.11059779918928961</v>
      </c>
      <c r="J81" s="9">
        <f>'as at 31st Aug 2023'!J81</f>
        <v>3440</v>
      </c>
      <c r="K81" s="9">
        <f>'as at 31st Aug 2023'!K81</f>
        <v>2737</v>
      </c>
      <c r="L81" s="9">
        <f>'as at 31st Aug 2023'!L81</f>
        <v>-20.436046511627904</v>
      </c>
      <c r="M81" s="9">
        <f>'as at 31st Aug 2023'!M81</f>
        <v>13635</v>
      </c>
      <c r="N81" s="9">
        <f>'as at 31st Aug 2023'!N81</f>
        <v>11778</v>
      </c>
      <c r="O81" s="9">
        <f>'as at 31st Aug 2023'!O81</f>
        <v>-13.61936193619362</v>
      </c>
      <c r="P81" s="9">
        <f>'as at 31st Aug 2023'!P81</f>
        <v>0.12330010888473701</v>
      </c>
      <c r="Q81" s="9">
        <f>'as at 31st Aug 2023'!Q81</f>
        <v>4106</v>
      </c>
      <c r="R81" s="9">
        <f>'as at 31st Aug 2023'!R81</f>
        <v>10321</v>
      </c>
      <c r="S81" s="9">
        <f>'as at 31st Aug 2023'!S81</f>
        <v>151.36385776911837</v>
      </c>
      <c r="T81" s="9">
        <f>'as at 31st Aug 2023'!T81</f>
        <v>51397</v>
      </c>
      <c r="U81" s="9">
        <f>'as at 31st Aug 2023'!U81</f>
        <v>33465</v>
      </c>
      <c r="V81" s="9">
        <f>'as at 31st Aug 2023'!V81</f>
        <v>-34.889195867463087</v>
      </c>
      <c r="W81" s="9">
        <f>'as at 31st Aug 2023'!W81</f>
        <v>2.6211802407420701E-2</v>
      </c>
      <c r="X81" s="9">
        <f>'as at 31st Aug 2023'!X81</f>
        <v>1522.1198342</v>
      </c>
      <c r="Y81" s="9">
        <f>'as at 31st Aug 2023'!Y81</f>
        <v>1930.3325042000001</v>
      </c>
      <c r="Z81" s="9">
        <f>'as at 31st Aug 2023'!Z81</f>
        <v>26.81869461444537</v>
      </c>
      <c r="AA81" s="9">
        <f>'as at 31st Aug 2023'!AA81</f>
        <v>10800.7585662</v>
      </c>
      <c r="AB81" s="9">
        <f>'as at 31st Aug 2023'!AB81</f>
        <v>11413.5554376</v>
      </c>
      <c r="AC81" s="9">
        <f>'as at 31st Aug 2023'!AC81</f>
        <v>5.6736466021719334</v>
      </c>
      <c r="AD81" s="9">
        <f>'as at 31st Aug 2023'!AD81</f>
        <v>0.30145846401506882</v>
      </c>
    </row>
    <row r="82" spans="1:30">
      <c r="A82" s="135"/>
      <c r="B82" s="136" t="s">
        <v>73</v>
      </c>
      <c r="C82" s="12">
        <f>'as at 31st Aug 2023'!C82</f>
        <v>1.7880947059999999</v>
      </c>
      <c r="D82" s="12">
        <f>'as at 31st Aug 2023'!D82</f>
        <v>0.33494568399999997</v>
      </c>
      <c r="E82" s="12">
        <f>'as at 31st Aug 2023'!E82</f>
        <v>-81.268012098236142</v>
      </c>
      <c r="F82" s="12">
        <f>'as at 31st Aug 2023'!F82</f>
        <v>3.6301160910000005</v>
      </c>
      <c r="G82" s="12">
        <f>'as at 31st Aug 2023'!G82</f>
        <v>2.057852681</v>
      </c>
      <c r="H82" s="12">
        <f>'as at 31st Aug 2023'!H82</f>
        <v>-43.311656448069236</v>
      </c>
      <c r="I82" s="12">
        <f>'as at 31st Aug 2023'!I82</f>
        <v>1.2740440871272631E-2</v>
      </c>
      <c r="J82" s="12">
        <f>'as at 31st Aug 2023'!J82</f>
        <v>27</v>
      </c>
      <c r="K82" s="12">
        <f>'as at 31st Aug 2023'!K82</f>
        <v>9</v>
      </c>
      <c r="L82" s="12">
        <f>'as at 31st Aug 2023'!L82</f>
        <v>-66.666666666666671</v>
      </c>
      <c r="M82" s="12">
        <f>'as at 31st Aug 2023'!M82</f>
        <v>80</v>
      </c>
      <c r="N82" s="12">
        <f>'as at 31st Aug 2023'!N82</f>
        <v>65</v>
      </c>
      <c r="O82" s="12">
        <f>'as at 31st Aug 2023'!O82</f>
        <v>-18.75</v>
      </c>
      <c r="P82" s="12">
        <f>'as at 31st Aug 2023'!P82</f>
        <v>1.4683956083675958E-2</v>
      </c>
      <c r="Q82" s="12">
        <f>'as at 31st Aug 2023'!Q82</f>
        <v>0</v>
      </c>
      <c r="R82" s="12">
        <f>'as at 31st Aug 2023'!R82</f>
        <v>0</v>
      </c>
      <c r="S82" s="12" t="str">
        <f>'as at 31st Aug 2023'!S82</f>
        <v/>
      </c>
      <c r="T82" s="12">
        <f>'as at 31st Aug 2023'!T82</f>
        <v>0</v>
      </c>
      <c r="U82" s="12">
        <f>'as at 31st Aug 2023'!U82</f>
        <v>0</v>
      </c>
      <c r="V82" s="12" t="str">
        <f>'as at 31st Aug 2023'!V82</f>
        <v/>
      </c>
      <c r="W82" s="12" t="str">
        <f>'as at 31st Aug 2023'!W82</f>
        <v/>
      </c>
      <c r="X82" s="12">
        <f>'as at 31st Aug 2023'!X82</f>
        <v>0.44986919999999997</v>
      </c>
      <c r="Y82" s="12">
        <f>'as at 31st Aug 2023'!Y82</f>
        <v>0.70230219999999999</v>
      </c>
      <c r="Z82" s="12">
        <f>'as at 31st Aug 2023'!Z82</f>
        <v>56.112532264933911</v>
      </c>
      <c r="AA82" s="12">
        <f>'as at 31st Aug 2023'!AA82</f>
        <v>1.3950890999999999</v>
      </c>
      <c r="AB82" s="12">
        <f>'as at 31st Aug 2023'!AB82</f>
        <v>1.8729376000000002</v>
      </c>
      <c r="AC82" s="12">
        <f>'as at 31st Aug 2023'!AC82</f>
        <v>34.252185039650904</v>
      </c>
      <c r="AD82" s="12">
        <f>'as at 31st Aug 2023'!AD82</f>
        <v>1.5524175720627455E-2</v>
      </c>
    </row>
    <row r="83" spans="1:30">
      <c r="A83" s="135"/>
      <c r="B83" s="136" t="s">
        <v>74</v>
      </c>
      <c r="C83" s="12">
        <f>'as at 31st Aug 2023'!C83</f>
        <v>22.2629369</v>
      </c>
      <c r="D83" s="12">
        <f>'as at 31st Aug 2023'!D83</f>
        <v>25.111284399999999</v>
      </c>
      <c r="E83" s="12">
        <f>'as at 31st Aug 2023'!E83</f>
        <v>12.794122863457424</v>
      </c>
      <c r="F83" s="12">
        <f>'as at 31st Aug 2023'!F83</f>
        <v>93.348435600000016</v>
      </c>
      <c r="G83" s="12">
        <f>'as at 31st Aug 2023'!G83</f>
        <v>91.950463499999984</v>
      </c>
      <c r="H83" s="12">
        <f>'as at 31st Aug 2023'!H83</f>
        <v>-1.4975849257831908</v>
      </c>
      <c r="I83" s="12">
        <f>'as at 31st Aug 2023'!I83</f>
        <v>0.27782491872387099</v>
      </c>
      <c r="J83" s="12">
        <f>'as at 31st Aug 2023'!J83</f>
        <v>3411</v>
      </c>
      <c r="K83" s="12">
        <f>'as at 31st Aug 2023'!K83</f>
        <v>2727</v>
      </c>
      <c r="L83" s="12">
        <f>'as at 31st Aug 2023'!L83</f>
        <v>-20.052770448548817</v>
      </c>
      <c r="M83" s="12">
        <f>'as at 31st Aug 2023'!M83</f>
        <v>13543</v>
      </c>
      <c r="N83" s="12">
        <f>'as at 31st Aug 2023'!N83</f>
        <v>11701</v>
      </c>
      <c r="O83" s="12">
        <f>'as at 31st Aug 2023'!O83</f>
        <v>-13.601122351030048</v>
      </c>
      <c r="P83" s="12">
        <f>'as at 31st Aug 2023'!P83</f>
        <v>0.1286764645236865</v>
      </c>
      <c r="Q83" s="12">
        <f>'as at 31st Aug 2023'!Q83</f>
        <v>0</v>
      </c>
      <c r="R83" s="12">
        <f>'as at 31st Aug 2023'!R83</f>
        <v>0</v>
      </c>
      <c r="S83" s="12" t="str">
        <f>'as at 31st Aug 2023'!S83</f>
        <v/>
      </c>
      <c r="T83" s="12">
        <f>'as at 31st Aug 2023'!T83</f>
        <v>0</v>
      </c>
      <c r="U83" s="12">
        <f>'as at 31st Aug 2023'!U83</f>
        <v>0</v>
      </c>
      <c r="V83" s="12" t="str">
        <f>'as at 31st Aug 2023'!V83</f>
        <v/>
      </c>
      <c r="W83" s="12" t="str">
        <f>'as at 31st Aug 2023'!W83</f>
        <v/>
      </c>
      <c r="X83" s="12">
        <f>'as at 31st Aug 2023'!X83</f>
        <v>227.80753209999995</v>
      </c>
      <c r="Y83" s="12">
        <f>'as at 31st Aug 2023'!Y83</f>
        <v>292.92200009999999</v>
      </c>
      <c r="Z83" s="12">
        <f>'as at 31st Aug 2023'!Z83</f>
        <v>28.583105834892653</v>
      </c>
      <c r="AA83" s="12">
        <f>'as at 31st Aug 2023'!AA83</f>
        <v>932.58758279999995</v>
      </c>
      <c r="AB83" s="12">
        <f>'as at 31st Aug 2023'!AB83</f>
        <v>1163.4769261000001</v>
      </c>
      <c r="AC83" s="12">
        <f>'as at 31st Aug 2023'!AC83</f>
        <v>24.757925964098536</v>
      </c>
      <c r="AD83" s="12">
        <f>'as at 31st Aug 2023'!AD83</f>
        <v>0.13266197322931725</v>
      </c>
    </row>
    <row r="84" spans="1:30">
      <c r="A84" s="135"/>
      <c r="B84" s="136" t="s">
        <v>75</v>
      </c>
      <c r="C84" s="12">
        <f>'as at 31st Aug 2023'!C84</f>
        <v>1.6499363100000002</v>
      </c>
      <c r="D84" s="12">
        <f>'as at 31st Aug 2023'!D84</f>
        <v>0.65286650700000015</v>
      </c>
      <c r="E84" s="12">
        <f>'as at 31st Aug 2023'!E84</f>
        <v>-60.430805538184671</v>
      </c>
      <c r="F84" s="12">
        <f>'as at 31st Aug 2023'!F84</f>
        <v>5.6712967929999998</v>
      </c>
      <c r="G84" s="12">
        <f>'as at 31st Aug 2023'!G84</f>
        <v>3.1022641199999996</v>
      </c>
      <c r="H84" s="12">
        <f>'as at 31st Aug 2023'!H84</f>
        <v>-45.298857858592768</v>
      </c>
      <c r="I84" s="12">
        <f>'as at 31st Aug 2023'!I84</f>
        <v>4.2940211272064341E-3</v>
      </c>
      <c r="J84" s="12">
        <f>'as at 31st Aug 2023'!J84</f>
        <v>0</v>
      </c>
      <c r="K84" s="12">
        <f>'as at 31st Aug 2023'!K84</f>
        <v>0</v>
      </c>
      <c r="L84" s="12" t="str">
        <f>'as at 31st Aug 2023'!L84</f>
        <v/>
      </c>
      <c r="M84" s="12">
        <f>'as at 31st Aug 2023'!M84</f>
        <v>0</v>
      </c>
      <c r="N84" s="12">
        <f>'as at 31st Aug 2023'!N84</f>
        <v>0</v>
      </c>
      <c r="O84" s="12" t="str">
        <f>'as at 31st Aug 2023'!O84</f>
        <v/>
      </c>
      <c r="P84" s="12">
        <f>'as at 31st Aug 2023'!P84</f>
        <v>0</v>
      </c>
      <c r="Q84" s="12">
        <f>'as at 31st Aug 2023'!Q84</f>
        <v>527</v>
      </c>
      <c r="R84" s="12">
        <f>'as at 31st Aug 2023'!R84</f>
        <v>189</v>
      </c>
      <c r="S84" s="12">
        <f>'as at 31st Aug 2023'!S84</f>
        <v>-64.136622390891844</v>
      </c>
      <c r="T84" s="12">
        <f>'as at 31st Aug 2023'!T84</f>
        <v>1827</v>
      </c>
      <c r="U84" s="12">
        <f>'as at 31st Aug 2023'!U84</f>
        <v>779</v>
      </c>
      <c r="V84" s="12">
        <f>'as at 31st Aug 2023'!V84</f>
        <v>-57.361795292829775</v>
      </c>
      <c r="W84" s="12">
        <f>'as at 31st Aug 2023'!W84</f>
        <v>1.0463472179803447E-3</v>
      </c>
      <c r="X84" s="12">
        <f>'as at 31st Aug 2023'!X84</f>
        <v>70.123253199999994</v>
      </c>
      <c r="Y84" s="12">
        <f>'as at 31st Aug 2023'!Y84</f>
        <v>28.790980800000003</v>
      </c>
      <c r="Z84" s="12">
        <f>'as at 31st Aug 2023'!Z84</f>
        <v>-58.94232014894596</v>
      </c>
      <c r="AA84" s="12">
        <f>'as at 31st Aug 2023'!AA84</f>
        <v>239.60394890000001</v>
      </c>
      <c r="AB84" s="12">
        <f>'as at 31st Aug 2023'!AB84</f>
        <v>126.23939700000001</v>
      </c>
      <c r="AC84" s="12">
        <f>'as at 31st Aug 2023'!AC84</f>
        <v>-47.313306988656223</v>
      </c>
      <c r="AD84" s="12">
        <f>'as at 31st Aug 2023'!AD84</f>
        <v>1.4867717190649167E-2</v>
      </c>
    </row>
    <row r="85" spans="1:30">
      <c r="A85" s="135"/>
      <c r="B85" s="136" t="s">
        <v>76</v>
      </c>
      <c r="C85" s="12">
        <f>'as at 31st Aug 2023'!C85</f>
        <v>0</v>
      </c>
      <c r="D85" s="12">
        <f>'as at 31st Aug 2023'!D85</f>
        <v>0</v>
      </c>
      <c r="E85" s="12" t="str">
        <f>'as at 31st Aug 2023'!E85</f>
        <v/>
      </c>
      <c r="F85" s="12">
        <f>'as at 31st Aug 2023'!F85</f>
        <v>0</v>
      </c>
      <c r="G85" s="12">
        <f>'as at 31st Aug 2023'!G85</f>
        <v>0</v>
      </c>
      <c r="H85" s="12" t="str">
        <f>'as at 31st Aug 2023'!H85</f>
        <v/>
      </c>
      <c r="I85" s="12">
        <f>'as at 31st Aug 2023'!I85</f>
        <v>0</v>
      </c>
      <c r="J85" s="12">
        <f>'as at 31st Aug 2023'!J85</f>
        <v>0</v>
      </c>
      <c r="K85" s="12">
        <f>'as at 31st Aug 2023'!K85</f>
        <v>0</v>
      </c>
      <c r="L85" s="12" t="str">
        <f>'as at 31st Aug 2023'!L85</f>
        <v/>
      </c>
      <c r="M85" s="12">
        <f>'as at 31st Aug 2023'!M85</f>
        <v>0</v>
      </c>
      <c r="N85" s="12">
        <f>'as at 31st Aug 2023'!N85</f>
        <v>0</v>
      </c>
      <c r="O85" s="12" t="str">
        <f>'as at 31st Aug 2023'!O85</f>
        <v/>
      </c>
      <c r="P85" s="12">
        <f>'as at 31st Aug 2023'!P85</f>
        <v>0</v>
      </c>
      <c r="Q85" s="12">
        <f>'as at 31st Aug 2023'!Q85</f>
        <v>0</v>
      </c>
      <c r="R85" s="12">
        <f>'as at 31st Aug 2023'!R85</f>
        <v>0</v>
      </c>
      <c r="S85" s="12" t="str">
        <f>'as at 31st Aug 2023'!S85</f>
        <v/>
      </c>
      <c r="T85" s="12">
        <f>'as at 31st Aug 2023'!T85</f>
        <v>0</v>
      </c>
      <c r="U85" s="12">
        <f>'as at 31st Aug 2023'!U85</f>
        <v>0</v>
      </c>
      <c r="V85" s="12" t="str">
        <f>'as at 31st Aug 2023'!V85</f>
        <v/>
      </c>
      <c r="W85" s="12">
        <f>'as at 31st Aug 2023'!W85</f>
        <v>0</v>
      </c>
      <c r="X85" s="12">
        <f>'as at 31st Aug 2023'!X85</f>
        <v>0</v>
      </c>
      <c r="Y85" s="12">
        <f>'as at 31st Aug 2023'!Y85</f>
        <v>0</v>
      </c>
      <c r="Z85" s="12" t="str">
        <f>'as at 31st Aug 2023'!Z85</f>
        <v/>
      </c>
      <c r="AA85" s="12">
        <f>'as at 31st Aug 2023'!AA85</f>
        <v>0</v>
      </c>
      <c r="AB85" s="12">
        <f>'as at 31st Aug 2023'!AB85</f>
        <v>0</v>
      </c>
      <c r="AC85" s="12" t="str">
        <f>'as at 31st Aug 2023'!AC85</f>
        <v/>
      </c>
      <c r="AD85" s="12">
        <f>'as at 31st Aug 2023'!AD85</f>
        <v>0</v>
      </c>
    </row>
    <row r="86" spans="1:30" ht="16.2">
      <c r="A86" s="135"/>
      <c r="B86" s="142" t="s">
        <v>77</v>
      </c>
      <c r="C86" s="12">
        <f>'as at 31st Aug 2023'!C86</f>
        <v>29.835779824999999</v>
      </c>
      <c r="D86" s="12">
        <f>'as at 31st Aug 2023'!D86</f>
        <v>9.5270289889999997</v>
      </c>
      <c r="E86" s="12">
        <f>'as at 31st Aug 2023'!E86</f>
        <v>-68.068443175005896</v>
      </c>
      <c r="F86" s="12">
        <f>'as at 31st Aug 2023'!F86</f>
        <v>143.602209937</v>
      </c>
      <c r="G86" s="12">
        <f>'as at 31st Aug 2023'!G86</f>
        <v>44.079145496999999</v>
      </c>
      <c r="H86" s="12">
        <f>'as at 31st Aug 2023'!H86</f>
        <v>-69.304688614236483</v>
      </c>
      <c r="I86" s="12">
        <f>'as at 31st Aug 2023'!I86</f>
        <v>0.97665818931944137</v>
      </c>
      <c r="J86" s="12">
        <f>'as at 31st Aug 2023'!J86</f>
        <v>2</v>
      </c>
      <c r="K86" s="12">
        <f>'as at 31st Aug 2023'!K86</f>
        <v>1</v>
      </c>
      <c r="L86" s="12">
        <f>'as at 31st Aug 2023'!L86</f>
        <v>-50</v>
      </c>
      <c r="M86" s="12">
        <f>'as at 31st Aug 2023'!M86</f>
        <v>12</v>
      </c>
      <c r="N86" s="12">
        <f>'as at 31st Aug 2023'!N86</f>
        <v>12</v>
      </c>
      <c r="O86" s="12">
        <f>'as at 31st Aug 2023'!O86</f>
        <v>0</v>
      </c>
      <c r="P86" s="12">
        <f>'as at 31st Aug 2023'!P86</f>
        <v>8.6673889490790898E-2</v>
      </c>
      <c r="Q86" s="12">
        <f>'as at 31st Aug 2023'!Q86</f>
        <v>3579</v>
      </c>
      <c r="R86" s="12">
        <f>'as at 31st Aug 2023'!R86</f>
        <v>10132</v>
      </c>
      <c r="S86" s="12">
        <f>'as at 31st Aug 2023'!S86</f>
        <v>183.09583682592904</v>
      </c>
      <c r="T86" s="12">
        <f>'as at 31st Aug 2023'!T86</f>
        <v>49570</v>
      </c>
      <c r="U86" s="12">
        <f>'as at 31st Aug 2023'!U86</f>
        <v>32686</v>
      </c>
      <c r="V86" s="12">
        <f>'as at 31st Aug 2023'!V86</f>
        <v>-34.060923945935038</v>
      </c>
      <c r="W86" s="12">
        <f>'as at 31st Aug 2023'!W86</f>
        <v>6.3953977867572134E-2</v>
      </c>
      <c r="X86" s="12">
        <f>'as at 31st Aug 2023'!X86</f>
        <v>1223.7391797</v>
      </c>
      <c r="Y86" s="12">
        <f>'as at 31st Aug 2023'!Y86</f>
        <v>1607.9172211</v>
      </c>
      <c r="Z86" s="12">
        <f>'as at 31st Aug 2023'!Z86</f>
        <v>31.393784539462178</v>
      </c>
      <c r="AA86" s="12">
        <f>'as at 31st Aug 2023'!AA86</f>
        <v>9627.1719454000013</v>
      </c>
      <c r="AB86" s="12">
        <f>'as at 31st Aug 2023'!AB86</f>
        <v>10121.966176899999</v>
      </c>
      <c r="AC86" s="12">
        <f>'as at 31st Aug 2023'!AC86</f>
        <v>5.1395595124528626</v>
      </c>
      <c r="AD86" s="12">
        <f>'as at 31st Aug 2023'!AD86</f>
        <v>0.50740918666741219</v>
      </c>
    </row>
    <row r="87" spans="1:30">
      <c r="A87" s="135"/>
      <c r="B87" s="143"/>
      <c r="C87" s="137"/>
      <c r="D87" s="138"/>
      <c r="E87" s="139"/>
      <c r="F87" s="137"/>
      <c r="G87" s="138"/>
      <c r="H87" s="139"/>
      <c r="I87" s="140"/>
      <c r="J87" s="141"/>
      <c r="K87" s="141"/>
      <c r="L87" s="139"/>
      <c r="M87" s="141"/>
      <c r="N87" s="141"/>
      <c r="O87" s="139"/>
      <c r="P87" s="140"/>
      <c r="Q87" s="141"/>
      <c r="R87" s="141"/>
      <c r="S87" s="139"/>
      <c r="T87" s="141"/>
      <c r="U87" s="141"/>
      <c r="V87" s="139"/>
      <c r="W87" s="140"/>
      <c r="X87" s="137"/>
      <c r="Y87" s="137"/>
      <c r="Z87" s="139"/>
      <c r="AA87" s="137"/>
      <c r="AB87" s="137"/>
      <c r="AC87" s="139"/>
      <c r="AD87" s="140"/>
    </row>
    <row r="88" spans="1:30">
      <c r="A88" s="169">
        <v>13</v>
      </c>
      <c r="B88" s="168" t="s">
        <v>110</v>
      </c>
      <c r="C88" s="137">
        <f>'as at 31st Aug 2023'!C88</f>
        <v>0</v>
      </c>
      <c r="D88" s="137">
        <f>'as at 31st Aug 2023'!D88</f>
        <v>25.101732186000088</v>
      </c>
      <c r="E88" s="137" t="str">
        <f>'as at 31st Aug 2023'!E88</f>
        <v/>
      </c>
      <c r="F88" s="137">
        <f>'as at 31st Aug 2023'!F88</f>
        <v>0</v>
      </c>
      <c r="G88" s="137">
        <f>'as at 31st Aug 2023'!G88</f>
        <v>75.528507080006889</v>
      </c>
      <c r="H88" s="137" t="str">
        <f>'as at 31st Aug 2023'!H88</f>
        <v/>
      </c>
      <c r="I88" s="137">
        <f>'as at 31st Aug 2023'!I88</f>
        <v>5.9163558905500527E-2</v>
      </c>
      <c r="J88" s="137">
        <f>'as at 31st Aug 2023'!J88</f>
        <v>0</v>
      </c>
      <c r="K88" s="137">
        <f>'as at 31st Aug 2023'!K88</f>
        <v>155</v>
      </c>
      <c r="L88" s="137" t="str">
        <f>'as at 31st Aug 2023'!L88</f>
        <v/>
      </c>
      <c r="M88" s="137">
        <f>'as at 31st Aug 2023'!M88</f>
        <v>0</v>
      </c>
      <c r="N88" s="137">
        <f>'as at 31st Aug 2023'!N88</f>
        <v>335</v>
      </c>
      <c r="O88" s="137" t="str">
        <f>'as at 31st Aug 2023'!O88</f>
        <v/>
      </c>
      <c r="P88" s="137">
        <f>'as at 31st Aug 2023'!P88</f>
        <v>3.5070076818124385E-3</v>
      </c>
      <c r="Q88" s="137">
        <f>'as at 31st Aug 2023'!Q88</f>
        <v>0</v>
      </c>
      <c r="R88" s="137">
        <f>'as at 31st Aug 2023'!R88</f>
        <v>194263</v>
      </c>
      <c r="S88" s="137" t="str">
        <f>'as at 31st Aug 2023'!S88</f>
        <v/>
      </c>
      <c r="T88" s="137">
        <f>'as at 31st Aug 2023'!T88</f>
        <v>0</v>
      </c>
      <c r="U88" s="137">
        <f>'as at 31st Aug 2023'!U88</f>
        <v>352102</v>
      </c>
      <c r="V88" s="137" t="str">
        <f>'as at 31st Aug 2023'!V88</f>
        <v/>
      </c>
      <c r="W88" s="137">
        <f>'as at 31st Aug 2023'!W88</f>
        <v>0.2757874809878274</v>
      </c>
      <c r="X88" s="137">
        <f>'as at 31st Aug 2023'!X88</f>
        <v>0</v>
      </c>
      <c r="Y88" s="137">
        <f>'as at 31st Aug 2023'!Y88</f>
        <v>25311.512062199999</v>
      </c>
      <c r="Z88" s="137" t="str">
        <f>'as at 31st Aug 2023'!Z88</f>
        <v/>
      </c>
      <c r="AA88" s="137">
        <f>'as at 31st Aug 2023'!AA88</f>
        <v>0</v>
      </c>
      <c r="AB88" s="137">
        <f>'as at 31st Aug 2023'!AB88</f>
        <v>79369.745165200002</v>
      </c>
      <c r="AC88" s="137" t="str">
        <f>'as at 31st Aug 2023'!AC88</f>
        <v/>
      </c>
      <c r="AD88" s="137">
        <f>'as at 31st Aug 2023'!AD88</f>
        <v>2.0963390065067964</v>
      </c>
    </row>
    <row r="89" spans="1:30">
      <c r="A89" s="135"/>
      <c r="B89" s="136" t="s">
        <v>73</v>
      </c>
      <c r="C89" s="137">
        <f>'as at 31st Aug 2023'!C89</f>
        <v>0</v>
      </c>
      <c r="D89" s="137">
        <f>'as at 31st Aug 2023'!D89</f>
        <v>0</v>
      </c>
      <c r="E89" s="137" t="str">
        <f>'as at 31st Aug 2023'!E89</f>
        <v/>
      </c>
      <c r="F89" s="137">
        <f>'as at 31st Aug 2023'!F89</f>
        <v>0</v>
      </c>
      <c r="G89" s="137">
        <f>'as at 31st Aug 2023'!G89</f>
        <v>0</v>
      </c>
      <c r="H89" s="137" t="str">
        <f>'as at 31st Aug 2023'!H89</f>
        <v/>
      </c>
      <c r="I89" s="137">
        <f>'as at 31st Aug 2023'!I89</f>
        <v>0</v>
      </c>
      <c r="J89" s="137">
        <f>'as at 31st Aug 2023'!J89</f>
        <v>0</v>
      </c>
      <c r="K89" s="137">
        <f>'as at 31st Aug 2023'!K89</f>
        <v>0</v>
      </c>
      <c r="L89" s="137" t="str">
        <f>'as at 31st Aug 2023'!L89</f>
        <v/>
      </c>
      <c r="M89" s="137">
        <f>'as at 31st Aug 2023'!M89</f>
        <v>0</v>
      </c>
      <c r="N89" s="137">
        <f>'as at 31st Aug 2023'!N89</f>
        <v>0</v>
      </c>
      <c r="O89" s="137" t="str">
        <f>'as at 31st Aug 2023'!O89</f>
        <v/>
      </c>
      <c r="P89" s="137">
        <f>'as at 31st Aug 2023'!P89</f>
        <v>0</v>
      </c>
      <c r="Q89" s="137">
        <f>'as at 31st Aug 2023'!Q89</f>
        <v>0</v>
      </c>
      <c r="R89" s="137">
        <f>'as at 31st Aug 2023'!R89</f>
        <v>0</v>
      </c>
      <c r="S89" s="137" t="str">
        <f>'as at 31st Aug 2023'!S89</f>
        <v/>
      </c>
      <c r="T89" s="137">
        <f>'as at 31st Aug 2023'!T89</f>
        <v>0</v>
      </c>
      <c r="U89" s="137">
        <f>'as at 31st Aug 2023'!U89</f>
        <v>0</v>
      </c>
      <c r="V89" s="137" t="str">
        <f>'as at 31st Aug 2023'!V89</f>
        <v/>
      </c>
      <c r="W89" s="137" t="str">
        <f>'as at 31st Aug 2023'!W89</f>
        <v/>
      </c>
      <c r="X89" s="137">
        <f>'as at 31st Aug 2023'!X89</f>
        <v>0</v>
      </c>
      <c r="Y89" s="137">
        <f>'as at 31st Aug 2023'!Y89</f>
        <v>0</v>
      </c>
      <c r="Z89" s="137" t="str">
        <f>'as at 31st Aug 2023'!Z89</f>
        <v/>
      </c>
      <c r="AA89" s="137">
        <f>'as at 31st Aug 2023'!AA89</f>
        <v>0</v>
      </c>
      <c r="AB89" s="137">
        <f>'as at 31st Aug 2023'!AB89</f>
        <v>0</v>
      </c>
      <c r="AC89" s="137" t="str">
        <f>'as at 31st Aug 2023'!AC89</f>
        <v/>
      </c>
      <c r="AD89" s="137">
        <f>'as at 31st Aug 2023'!AD89</f>
        <v>0</v>
      </c>
    </row>
    <row r="90" spans="1:30">
      <c r="A90" s="135"/>
      <c r="B90" s="136" t="s">
        <v>74</v>
      </c>
      <c r="C90" s="137">
        <f>'as at 31st Aug 2023'!C90</f>
        <v>0</v>
      </c>
      <c r="D90" s="137">
        <f>'as at 31st Aug 2023'!D90</f>
        <v>0</v>
      </c>
      <c r="E90" s="137" t="str">
        <f>'as at 31st Aug 2023'!E90</f>
        <v/>
      </c>
      <c r="F90" s="137">
        <f>'as at 31st Aug 2023'!F90</f>
        <v>0</v>
      </c>
      <c r="G90" s="137">
        <f>'as at 31st Aug 2023'!G90</f>
        <v>0</v>
      </c>
      <c r="H90" s="137" t="str">
        <f>'as at 31st Aug 2023'!H90</f>
        <v/>
      </c>
      <c r="I90" s="137">
        <f>'as at 31st Aug 2023'!I90</f>
        <v>0</v>
      </c>
      <c r="J90" s="137">
        <f>'as at 31st Aug 2023'!J90</f>
        <v>0</v>
      </c>
      <c r="K90" s="137">
        <f>'as at 31st Aug 2023'!K90</f>
        <v>0</v>
      </c>
      <c r="L90" s="137" t="str">
        <f>'as at 31st Aug 2023'!L90</f>
        <v/>
      </c>
      <c r="M90" s="137">
        <f>'as at 31st Aug 2023'!M90</f>
        <v>0</v>
      </c>
      <c r="N90" s="137">
        <f>'as at 31st Aug 2023'!N90</f>
        <v>0</v>
      </c>
      <c r="O90" s="137" t="str">
        <f>'as at 31st Aug 2023'!O90</f>
        <v/>
      </c>
      <c r="P90" s="137">
        <f>'as at 31st Aug 2023'!P90</f>
        <v>0</v>
      </c>
      <c r="Q90" s="137">
        <f>'as at 31st Aug 2023'!Q90</f>
        <v>0</v>
      </c>
      <c r="R90" s="137">
        <f>'as at 31st Aug 2023'!R90</f>
        <v>0</v>
      </c>
      <c r="S90" s="137" t="str">
        <f>'as at 31st Aug 2023'!S90</f>
        <v/>
      </c>
      <c r="T90" s="137">
        <f>'as at 31st Aug 2023'!T90</f>
        <v>0</v>
      </c>
      <c r="U90" s="137">
        <f>'as at 31st Aug 2023'!U90</f>
        <v>0</v>
      </c>
      <c r="V90" s="137" t="str">
        <f>'as at 31st Aug 2023'!V90</f>
        <v/>
      </c>
      <c r="W90" s="137" t="str">
        <f>'as at 31st Aug 2023'!W90</f>
        <v/>
      </c>
      <c r="X90" s="137">
        <f>'as at 31st Aug 2023'!X90</f>
        <v>0</v>
      </c>
      <c r="Y90" s="137">
        <f>'as at 31st Aug 2023'!Y90</f>
        <v>0</v>
      </c>
      <c r="Z90" s="137" t="str">
        <f>'as at 31st Aug 2023'!Z90</f>
        <v/>
      </c>
      <c r="AA90" s="137">
        <f>'as at 31st Aug 2023'!AA90</f>
        <v>0</v>
      </c>
      <c r="AB90" s="137">
        <f>'as at 31st Aug 2023'!AB90</f>
        <v>0</v>
      </c>
      <c r="AC90" s="137" t="str">
        <f>'as at 31st Aug 2023'!AC90</f>
        <v/>
      </c>
      <c r="AD90" s="137">
        <f>'as at 31st Aug 2023'!AD90</f>
        <v>0</v>
      </c>
    </row>
    <row r="91" spans="1:30">
      <c r="A91" s="135"/>
      <c r="B91" s="136" t="s">
        <v>75</v>
      </c>
      <c r="C91" s="137">
        <f>'as at 31st Aug 2023'!C91</f>
        <v>0</v>
      </c>
      <c r="D91" s="137">
        <f>'as at 31st Aug 2023'!D91</f>
        <v>5.6572102430001738</v>
      </c>
      <c r="E91" s="137" t="str">
        <f>'as at 31st Aug 2023'!E91</f>
        <v/>
      </c>
      <c r="F91" s="137">
        <f>'as at 31st Aug 2023'!F91</f>
        <v>0</v>
      </c>
      <c r="G91" s="137">
        <f>'as at 31st Aug 2023'!G91</f>
        <v>5.6572102430001738</v>
      </c>
      <c r="H91" s="137" t="str">
        <f>'as at 31st Aug 2023'!H91</f>
        <v/>
      </c>
      <c r="I91" s="137">
        <f>'as at 31st Aug 2023'!I91</f>
        <v>7.8304681241942072E-3</v>
      </c>
      <c r="J91" s="137">
        <f>'as at 31st Aug 2023'!J91</f>
        <v>0</v>
      </c>
      <c r="K91" s="137">
        <f>'as at 31st Aug 2023'!K91</f>
        <v>2</v>
      </c>
      <c r="L91" s="137" t="str">
        <f>'as at 31st Aug 2023'!L91</f>
        <v/>
      </c>
      <c r="M91" s="137">
        <f>'as at 31st Aug 2023'!M91</f>
        <v>0</v>
      </c>
      <c r="N91" s="137">
        <f>'as at 31st Aug 2023'!N91</f>
        <v>2</v>
      </c>
      <c r="O91" s="137" t="str">
        <f>'as at 31st Aug 2023'!O91</f>
        <v/>
      </c>
      <c r="P91" s="137">
        <f>'as at 31st Aug 2023'!P91</f>
        <v>0.28129395218002812</v>
      </c>
      <c r="Q91" s="137">
        <f>'as at 31st Aug 2023'!Q91</f>
        <v>0</v>
      </c>
      <c r="R91" s="137">
        <f>'as at 31st Aug 2023'!R91</f>
        <v>4771</v>
      </c>
      <c r="S91" s="137" t="str">
        <f>'as at 31st Aug 2023'!S91</f>
        <v/>
      </c>
      <c r="T91" s="137">
        <f>'as at 31st Aug 2023'!T91</f>
        <v>0</v>
      </c>
      <c r="U91" s="137">
        <f>'as at 31st Aug 2023'!U91</f>
        <v>4771</v>
      </c>
      <c r="V91" s="137" t="str">
        <f>'as at 31st Aug 2023'!V91</f>
        <v/>
      </c>
      <c r="W91" s="137">
        <f>'as at 31st Aug 2023'!W91</f>
        <v>6.4083730128167201E-3</v>
      </c>
      <c r="X91" s="137">
        <f>'as at 31st Aug 2023'!X91</f>
        <v>0</v>
      </c>
      <c r="Y91" s="137">
        <f>'as at 31st Aug 2023'!Y91</f>
        <v>821.45936929999993</v>
      </c>
      <c r="Z91" s="137" t="str">
        <f>'as at 31st Aug 2023'!Z91</f>
        <v/>
      </c>
      <c r="AA91" s="137">
        <f>'as at 31st Aug 2023'!AA91</f>
        <v>0</v>
      </c>
      <c r="AB91" s="137">
        <f>'as at 31st Aug 2023'!AB91</f>
        <v>821.45936929999993</v>
      </c>
      <c r="AC91" s="137" t="str">
        <f>'as at 31st Aug 2023'!AC91</f>
        <v/>
      </c>
      <c r="AD91" s="137">
        <f>'as at 31st Aug 2023'!AD91</f>
        <v>9.6746545663248293E-2</v>
      </c>
    </row>
    <row r="92" spans="1:30">
      <c r="A92" s="135"/>
      <c r="B92" s="136" t="s">
        <v>76</v>
      </c>
      <c r="C92" s="137">
        <f>'as at 31st Aug 2023'!C92</f>
        <v>0</v>
      </c>
      <c r="D92" s="137">
        <f>'as at 31st Aug 2023'!D92</f>
        <v>0.60795296299999957</v>
      </c>
      <c r="E92" s="137" t="str">
        <f>'as at 31st Aug 2023'!E92</f>
        <v/>
      </c>
      <c r="F92" s="137">
        <f>'as at 31st Aug 2023'!F92</f>
        <v>0</v>
      </c>
      <c r="G92" s="137">
        <f>'as at 31st Aug 2023'!G92</f>
        <v>1.7987294400001692</v>
      </c>
      <c r="H92" s="137" t="str">
        <f>'as at 31st Aug 2023'!H92</f>
        <v/>
      </c>
      <c r="I92" s="137">
        <f>'as at 31st Aug 2023'!I92</f>
        <v>0.10885252820442542</v>
      </c>
      <c r="J92" s="137">
        <f>'as at 31st Aug 2023'!J92</f>
        <v>0</v>
      </c>
      <c r="K92" s="137">
        <f>'as at 31st Aug 2023'!K92</f>
        <v>7</v>
      </c>
      <c r="L92" s="137" t="str">
        <f>'as at 31st Aug 2023'!L92</f>
        <v/>
      </c>
      <c r="M92" s="137">
        <f>'as at 31st Aug 2023'!M92</f>
        <v>0</v>
      </c>
      <c r="N92" s="137">
        <f>'as at 31st Aug 2023'!N92</f>
        <v>13</v>
      </c>
      <c r="O92" s="137" t="str">
        <f>'as at 31st Aug 2023'!O92</f>
        <v/>
      </c>
      <c r="P92" s="137">
        <f>'as at 31st Aug 2023'!P92</f>
        <v>0.74798619102416575</v>
      </c>
      <c r="Q92" s="137">
        <f>'as at 31st Aug 2023'!Q92</f>
        <v>0</v>
      </c>
      <c r="R92" s="137">
        <f>'as at 31st Aug 2023'!R92</f>
        <v>3823</v>
      </c>
      <c r="S92" s="137" t="str">
        <f>'as at 31st Aug 2023'!S92</f>
        <v/>
      </c>
      <c r="T92" s="137">
        <f>'as at 31st Aug 2023'!T92</f>
        <v>0</v>
      </c>
      <c r="U92" s="137">
        <f>'as at 31st Aug 2023'!U92</f>
        <v>12240</v>
      </c>
      <c r="V92" s="137" t="str">
        <f>'as at 31st Aug 2023'!V92</f>
        <v/>
      </c>
      <c r="W92" s="137">
        <f>'as at 31st Aug 2023'!W92</f>
        <v>0.57916318490541752</v>
      </c>
      <c r="X92" s="137">
        <f>'as at 31st Aug 2023'!X92</f>
        <v>0</v>
      </c>
      <c r="Y92" s="137">
        <f>'as at 31st Aug 2023'!Y92</f>
        <v>982.21466799999996</v>
      </c>
      <c r="Z92" s="137" t="str">
        <f>'as at 31st Aug 2023'!Z92</f>
        <v/>
      </c>
      <c r="AA92" s="137">
        <f>'as at 31st Aug 2023'!AA92</f>
        <v>0</v>
      </c>
      <c r="AB92" s="137">
        <f>'as at 31st Aug 2023'!AB92</f>
        <v>2765.9931139</v>
      </c>
      <c r="AC92" s="137" t="str">
        <f>'as at 31st Aug 2023'!AC92</f>
        <v/>
      </c>
      <c r="AD92" s="137">
        <f>'as at 31st Aug 2023'!AD92</f>
        <v>5.2083595084354704</v>
      </c>
    </row>
    <row r="93" spans="1:30" ht="16.2">
      <c r="A93" s="135"/>
      <c r="B93" s="142" t="s">
        <v>77</v>
      </c>
      <c r="C93" s="137">
        <f>'as at 31st Aug 2023'!C93</f>
        <v>0</v>
      </c>
      <c r="D93" s="137">
        <f>'as at 31st Aug 2023'!D93</f>
        <v>18.836568979999914</v>
      </c>
      <c r="E93" s="137" t="str">
        <f>'as at 31st Aug 2023'!E93</f>
        <v/>
      </c>
      <c r="F93" s="137">
        <f>'as at 31st Aug 2023'!F93</f>
        <v>0</v>
      </c>
      <c r="G93" s="137">
        <f>'as at 31st Aug 2023'!G93</f>
        <v>68.072567397006551</v>
      </c>
      <c r="H93" s="137" t="str">
        <f>'as at 31st Aug 2023'!H93</f>
        <v/>
      </c>
      <c r="I93" s="137">
        <f>'as at 31st Aug 2023'!I93</f>
        <v>1.5082785672605858</v>
      </c>
      <c r="J93" s="137">
        <f>'as at 31st Aug 2023'!J93</f>
        <v>0</v>
      </c>
      <c r="K93" s="137">
        <f>'as at 31st Aug 2023'!K93</f>
        <v>146</v>
      </c>
      <c r="L93" s="137" t="str">
        <f>'as at 31st Aug 2023'!L93</f>
        <v/>
      </c>
      <c r="M93" s="137">
        <f>'as at 31st Aug 2023'!M93</f>
        <v>0</v>
      </c>
      <c r="N93" s="137">
        <f>'as at 31st Aug 2023'!N93</f>
        <v>320</v>
      </c>
      <c r="O93" s="137" t="str">
        <f>'as at 31st Aug 2023'!O93</f>
        <v/>
      </c>
      <c r="P93" s="137">
        <f>'as at 31st Aug 2023'!P93</f>
        <v>2.3113037197544242</v>
      </c>
      <c r="Q93" s="137">
        <f>'as at 31st Aug 2023'!Q93</f>
        <v>0</v>
      </c>
      <c r="R93" s="137">
        <f>'as at 31st Aug 2023'!R93</f>
        <v>185669</v>
      </c>
      <c r="S93" s="137" t="str">
        <f>'as at 31st Aug 2023'!S93</f>
        <v/>
      </c>
      <c r="T93" s="137">
        <f>'as at 31st Aug 2023'!T93</f>
        <v>0</v>
      </c>
      <c r="U93" s="137">
        <f>'as at 31st Aug 2023'!U93</f>
        <v>335091</v>
      </c>
      <c r="V93" s="137" t="str">
        <f>'as at 31st Aug 2023'!V93</f>
        <v/>
      </c>
      <c r="W93" s="137">
        <f>'as at 31st Aug 2023'!W93</f>
        <v>0.65564469184429475</v>
      </c>
      <c r="X93" s="137">
        <f>'as at 31st Aug 2023'!X93</f>
        <v>0</v>
      </c>
      <c r="Y93" s="137">
        <f>'as at 31st Aug 2023'!Y93</f>
        <v>23507.8380249</v>
      </c>
      <c r="Z93" s="137" t="str">
        <f>'as at 31st Aug 2023'!Z93</f>
        <v/>
      </c>
      <c r="AA93" s="137">
        <f>'as at 31st Aug 2023'!AA93</f>
        <v>0</v>
      </c>
      <c r="AB93" s="137">
        <f>'as at 31st Aug 2023'!AB93</f>
        <v>75782.292681999999</v>
      </c>
      <c r="AC93" s="137" t="str">
        <f>'as at 31st Aug 2023'!AC93</f>
        <v/>
      </c>
      <c r="AD93" s="137">
        <f>'as at 31st Aug 2023'!AD93</f>
        <v>3.7989290639323277</v>
      </c>
    </row>
    <row r="94" spans="1:30" ht="16.2">
      <c r="A94" s="135"/>
      <c r="B94" s="142"/>
      <c r="C94" s="137"/>
      <c r="D94" s="138"/>
      <c r="E94" s="139"/>
      <c r="F94" s="137"/>
      <c r="G94" s="138"/>
      <c r="H94" s="139"/>
      <c r="I94" s="140"/>
      <c r="J94" s="141"/>
      <c r="K94" s="141"/>
      <c r="L94" s="139"/>
      <c r="M94" s="141"/>
      <c r="N94" s="141"/>
      <c r="O94" s="139"/>
      <c r="P94" s="140"/>
      <c r="Q94" s="141"/>
      <c r="R94" s="141"/>
      <c r="S94" s="139"/>
      <c r="T94" s="141"/>
      <c r="U94" s="141"/>
      <c r="V94" s="139"/>
      <c r="W94" s="140"/>
      <c r="X94" s="137"/>
      <c r="Y94" s="137"/>
      <c r="Z94" s="139"/>
      <c r="AA94" s="137"/>
      <c r="AB94" s="137"/>
      <c r="AC94" s="139"/>
      <c r="AD94" s="140"/>
    </row>
    <row r="95" spans="1:30" s="133" customFormat="1" ht="16.2">
      <c r="A95" s="13">
        <v>14</v>
      </c>
      <c r="B95" s="134" t="s">
        <v>87</v>
      </c>
      <c r="C95" s="9">
        <f>'as at 31st Aug 2023'!C95</f>
        <v>2091.3277668839987</v>
      </c>
      <c r="D95" s="9">
        <f>'as at 31st Aug 2023'!D95</f>
        <v>2699.1507782188678</v>
      </c>
      <c r="E95" s="9">
        <f>'as at 31st Aug 2023'!E95</f>
        <v>29.063976530111436</v>
      </c>
      <c r="F95" s="9">
        <f>'as at 31st Aug 2023'!F95</f>
        <v>8873.3780724030039</v>
      </c>
      <c r="G95" s="9">
        <f>'as at 31st Aug 2023'!G95</f>
        <v>10706.978321763259</v>
      </c>
      <c r="H95" s="9">
        <f>'as at 31st Aug 2023'!H95</f>
        <v>20.664060906667725</v>
      </c>
      <c r="I95" s="9">
        <f>'as at 31st Aug 2023'!I95</f>
        <v>8.3870708839582164</v>
      </c>
      <c r="J95" s="9">
        <f>'as at 31st Aug 2023'!J95</f>
        <v>71271</v>
      </c>
      <c r="K95" s="9">
        <f>'as at 31st Aug 2023'!K95</f>
        <v>95303</v>
      </c>
      <c r="L95" s="9">
        <f>'as at 31st Aug 2023'!L95</f>
        <v>33.71918452105345</v>
      </c>
      <c r="M95" s="9">
        <f>'as at 31st Aug 2023'!M95</f>
        <v>303988</v>
      </c>
      <c r="N95" s="9">
        <f>'as at 31st Aug 2023'!N95</f>
        <v>384992</v>
      </c>
      <c r="O95" s="9">
        <f>'as at 31st Aug 2023'!O95</f>
        <v>26.647104490966743</v>
      </c>
      <c r="P95" s="9">
        <f>'as at 31st Aug 2023'!P95</f>
        <v>4.0303579147353261</v>
      </c>
      <c r="Q95" s="9">
        <f>'as at 31st Aug 2023'!Q95</f>
        <v>5322876</v>
      </c>
      <c r="R95" s="9">
        <f>'as at 31st Aug 2023'!R95</f>
        <v>5628065</v>
      </c>
      <c r="S95" s="9">
        <f>'as at 31st Aug 2023'!S95</f>
        <v>5.7335357802811959</v>
      </c>
      <c r="T95" s="9">
        <f>'as at 31st Aug 2023'!T95</f>
        <v>22304687</v>
      </c>
      <c r="U95" s="9">
        <f>'as at 31st Aug 2023'!U95</f>
        <v>27245413</v>
      </c>
      <c r="V95" s="9">
        <f>'as at 31st Aug 2023'!V95</f>
        <v>22.151066275890805</v>
      </c>
      <c r="W95" s="9">
        <f>'as at 31st Aug 2023'!W95</f>
        <v>21.340247484373862</v>
      </c>
      <c r="X95" s="9">
        <f>'as at 31st Aug 2023'!X95</f>
        <v>73302.327356497</v>
      </c>
      <c r="Y95" s="9">
        <f>'as at 31st Aug 2023'!Y95</f>
        <v>108810.728947168</v>
      </c>
      <c r="Z95" s="9">
        <f>'as at 31st Aug 2023'!Z95</f>
        <v>48.441028915739849</v>
      </c>
      <c r="AA95" s="9">
        <f>'as at 31st Aug 2023'!AA95</f>
        <v>309521.54546520801</v>
      </c>
      <c r="AB95" s="9">
        <f>'as at 31st Aug 2023'!AB95</f>
        <v>558580.47444448003</v>
      </c>
      <c r="AC95" s="9">
        <f>'as at 31st Aug 2023'!AC95</f>
        <v>80.465781018551951</v>
      </c>
      <c r="AD95" s="9">
        <f>'as at 31st Aug 2023'!AD95</f>
        <v>14.753405525162938</v>
      </c>
    </row>
    <row r="96" spans="1:30">
      <c r="A96" s="135"/>
      <c r="B96" s="136" t="s">
        <v>73</v>
      </c>
      <c r="C96" s="12">
        <f>'as at 31st Aug 2023'!C96</f>
        <v>327.88490306200003</v>
      </c>
      <c r="D96" s="12">
        <f>'as at 31st Aug 2023'!D96</f>
        <v>344.1241844120002</v>
      </c>
      <c r="E96" s="12">
        <f>'as at 31st Aug 2023'!E96</f>
        <v>4.952738353717212</v>
      </c>
      <c r="F96" s="12">
        <f>'as at 31st Aug 2023'!F96</f>
        <v>1493.6324910060005</v>
      </c>
      <c r="G96" s="12">
        <f>'as at 31st Aug 2023'!G96</f>
        <v>1442.9162949970005</v>
      </c>
      <c r="H96" s="12">
        <f>'as at 31st Aug 2023'!H96</f>
        <v>-3.3954936247296841</v>
      </c>
      <c r="I96" s="12">
        <f>'as at 31st Aug 2023'!I96</f>
        <v>8.9332875517948995</v>
      </c>
      <c r="J96" s="12">
        <f>'as at 31st Aug 2023'!J96</f>
        <v>3556</v>
      </c>
      <c r="K96" s="12">
        <f>'as at 31st Aug 2023'!K96</f>
        <v>3550</v>
      </c>
      <c r="L96" s="12">
        <f>'as at 31st Aug 2023'!L96</f>
        <v>-0.16872890888638414</v>
      </c>
      <c r="M96" s="12">
        <f>'as at 31st Aug 2023'!M96</f>
        <v>17221</v>
      </c>
      <c r="N96" s="12">
        <f>'as at 31st Aug 2023'!N96</f>
        <v>16595</v>
      </c>
      <c r="O96" s="12">
        <f>'as at 31st Aug 2023'!O96</f>
        <v>-3.6350966842808252</v>
      </c>
      <c r="P96" s="12">
        <f>'as at 31st Aug 2023'!P96</f>
        <v>3.7489269416708084</v>
      </c>
      <c r="Q96" s="12">
        <f>'as at 31st Aug 2023'!Q96</f>
        <v>0</v>
      </c>
      <c r="R96" s="12">
        <f>'as at 31st Aug 2023'!R96</f>
        <v>0</v>
      </c>
      <c r="S96" s="12" t="str">
        <f>'as at 31st Aug 2023'!S96</f>
        <v/>
      </c>
      <c r="T96" s="12">
        <f>'as at 31st Aug 2023'!T96</f>
        <v>0</v>
      </c>
      <c r="U96" s="12">
        <f>'as at 31st Aug 2023'!U96</f>
        <v>0</v>
      </c>
      <c r="V96" s="12" t="str">
        <f>'as at 31st Aug 2023'!V96</f>
        <v/>
      </c>
      <c r="W96" s="12" t="str">
        <f>'as at 31st Aug 2023'!W96</f>
        <v/>
      </c>
      <c r="X96" s="12">
        <f>'as at 31st Aug 2023'!X96</f>
        <v>191.08194180000001</v>
      </c>
      <c r="Y96" s="12">
        <f>'as at 31st Aug 2023'!Y96</f>
        <v>137.14390920000002</v>
      </c>
      <c r="Z96" s="12">
        <f>'as at 31st Aug 2023'!Z96</f>
        <v>-28.227697547921814</v>
      </c>
      <c r="AA96" s="12">
        <f>'as at 31st Aug 2023'!AA96</f>
        <v>741.78840079999998</v>
      </c>
      <c r="AB96" s="12">
        <f>'as at 31st Aug 2023'!AB96</f>
        <v>619.06977870000003</v>
      </c>
      <c r="AC96" s="12">
        <f>'as at 31st Aug 2023'!AC96</f>
        <v>-16.543615668248655</v>
      </c>
      <c r="AD96" s="12">
        <f>'as at 31st Aug 2023'!AD96</f>
        <v>5.1312697379073127</v>
      </c>
    </row>
    <row r="97" spans="1:30">
      <c r="A97" s="135"/>
      <c r="B97" s="136" t="s">
        <v>74</v>
      </c>
      <c r="C97" s="12">
        <f>'as at 31st Aug 2023'!C97</f>
        <v>772.61188415300023</v>
      </c>
      <c r="D97" s="12">
        <f>'as at 31st Aug 2023'!D97</f>
        <v>962.69669536299784</v>
      </c>
      <c r="E97" s="12">
        <f>'as at 31st Aug 2023'!E97</f>
        <v>24.60288472243526</v>
      </c>
      <c r="F97" s="12">
        <f>'as at 31st Aug 2023'!F97</f>
        <v>2891.1787077889999</v>
      </c>
      <c r="G97" s="12">
        <f>'as at 31st Aug 2023'!G97</f>
        <v>3429.2338745269976</v>
      </c>
      <c r="H97" s="12">
        <f>'as at 31st Aug 2023'!H97</f>
        <v>18.610235517038308</v>
      </c>
      <c r="I97" s="12">
        <f>'as at 31st Aug 2023'!I97</f>
        <v>10.361303099636999</v>
      </c>
      <c r="J97" s="12">
        <f>'as at 31st Aug 2023'!J97</f>
        <v>67663</v>
      </c>
      <c r="K97" s="12">
        <f>'as at 31st Aug 2023'!K97</f>
        <v>91687</v>
      </c>
      <c r="L97" s="12">
        <f>'as at 31st Aug 2023'!L97</f>
        <v>35.505372212287355</v>
      </c>
      <c r="M97" s="12">
        <f>'as at 31st Aug 2023'!M97</f>
        <v>286613</v>
      </c>
      <c r="N97" s="12">
        <f>'as at 31st Aug 2023'!N97</f>
        <v>368150</v>
      </c>
      <c r="O97" s="12">
        <f>'as at 31st Aug 2023'!O97</f>
        <v>28.448465352234553</v>
      </c>
      <c r="P97" s="12">
        <f>'as at 31st Aug 2023'!P97</f>
        <v>4.048563406067446</v>
      </c>
      <c r="Q97" s="12">
        <f>'as at 31st Aug 2023'!Q97</f>
        <v>0</v>
      </c>
      <c r="R97" s="12">
        <f>'as at 31st Aug 2023'!R97</f>
        <v>0</v>
      </c>
      <c r="S97" s="12" t="str">
        <f>'as at 31st Aug 2023'!S97</f>
        <v/>
      </c>
      <c r="T97" s="12">
        <f>'as at 31st Aug 2023'!T97</f>
        <v>0</v>
      </c>
      <c r="U97" s="12">
        <f>'as at 31st Aug 2023'!U97</f>
        <v>0</v>
      </c>
      <c r="V97" s="12" t="str">
        <f>'as at 31st Aug 2023'!V97</f>
        <v/>
      </c>
      <c r="W97" s="12" t="str">
        <f>'as at 31st Aug 2023'!W97</f>
        <v/>
      </c>
      <c r="X97" s="12">
        <f>'as at 31st Aug 2023'!X97</f>
        <v>16682.3609364</v>
      </c>
      <c r="Y97" s="12">
        <f>'as at 31st Aug 2023'!Y97</f>
        <v>30779.199248600005</v>
      </c>
      <c r="Z97" s="12">
        <f>'as at 31st Aug 2023'!Z97</f>
        <v>84.501458552197334</v>
      </c>
      <c r="AA97" s="12">
        <f>'as at 31st Aug 2023'!AA97</f>
        <v>66243.061206400002</v>
      </c>
      <c r="AB97" s="12">
        <f>'as at 31st Aug 2023'!AB97</f>
        <v>112699.9325968</v>
      </c>
      <c r="AC97" s="12">
        <f>'as at 31st Aug 2023'!AC97</f>
        <v>70.130924725307864</v>
      </c>
      <c r="AD97" s="12">
        <f>'as at 31st Aug 2023'!AD97</f>
        <v>12.850272408253597</v>
      </c>
    </row>
    <row r="98" spans="1:30">
      <c r="A98" s="135"/>
      <c r="B98" s="136" t="s">
        <v>75</v>
      </c>
      <c r="C98" s="12">
        <f>'as at 31st Aug 2023'!C98</f>
        <v>948.97175244099844</v>
      </c>
      <c r="D98" s="12">
        <f>'as at 31st Aug 2023'!D98</f>
        <v>1371.0826791141822</v>
      </c>
      <c r="E98" s="12">
        <f>'as at 31st Aug 2023'!E98</f>
        <v>44.480873702236792</v>
      </c>
      <c r="F98" s="12">
        <f>'as at 31st Aug 2023'!F98</f>
        <v>4299.7576001010057</v>
      </c>
      <c r="G98" s="12">
        <f>'as at 31st Aug 2023'!G98</f>
        <v>5664.2411456067002</v>
      </c>
      <c r="H98" s="12">
        <f>'as at 31st Aug 2023'!H98</f>
        <v>31.733964386123571</v>
      </c>
      <c r="I98" s="12">
        <f>'as at 31st Aug 2023'!I98</f>
        <v>7.840199998453758</v>
      </c>
      <c r="J98" s="12">
        <f>'as at 31st Aug 2023'!J98</f>
        <v>21</v>
      </c>
      <c r="K98" s="12">
        <f>'as at 31st Aug 2023'!K98</f>
        <v>17</v>
      </c>
      <c r="L98" s="12">
        <f>'as at 31st Aug 2023'!L98</f>
        <v>-19.047619047619047</v>
      </c>
      <c r="M98" s="12">
        <f>'as at 31st Aug 2023'!M98</f>
        <v>68</v>
      </c>
      <c r="N98" s="12">
        <f>'as at 31st Aug 2023'!N98</f>
        <v>98</v>
      </c>
      <c r="O98" s="12">
        <f>'as at 31st Aug 2023'!O98</f>
        <v>44.117647058823529</v>
      </c>
      <c r="P98" s="12">
        <f>'as at 31st Aug 2023'!P98</f>
        <v>13.783403656821378</v>
      </c>
      <c r="Q98" s="12">
        <f>'as at 31st Aug 2023'!Q98</f>
        <v>4926893</v>
      </c>
      <c r="R98" s="12">
        <f>'as at 31st Aug 2023'!R98</f>
        <v>5313913</v>
      </c>
      <c r="S98" s="12">
        <f>'as at 31st Aug 2023'!S98</f>
        <v>7.8552548228670638</v>
      </c>
      <c r="T98" s="12">
        <f>'as at 31st Aug 2023'!T98</f>
        <v>20667464</v>
      </c>
      <c r="U98" s="12">
        <f>'as at 31st Aug 2023'!U98</f>
        <v>25354007</v>
      </c>
      <c r="V98" s="12">
        <f>'as at 31st Aug 2023'!V98</f>
        <v>22.675946115111167</v>
      </c>
      <c r="W98" s="12">
        <f>'as at 31st Aug 2023'!W98</f>
        <v>34.055320525165833</v>
      </c>
      <c r="X98" s="12">
        <f>'as at 31st Aug 2023'!X98</f>
        <v>43461.651708896999</v>
      </c>
      <c r="Y98" s="12">
        <f>'as at 31st Aug 2023'!Y98</f>
        <v>59444.024932168002</v>
      </c>
      <c r="Z98" s="12">
        <f>'as at 31st Aug 2023'!Z98</f>
        <v>36.773506286230862</v>
      </c>
      <c r="AA98" s="12">
        <f>'as at 31st Aug 2023'!AA98</f>
        <v>190673.93950130799</v>
      </c>
      <c r="AB98" s="12">
        <f>'as at 31st Aug 2023'!AB98</f>
        <v>267897.48944068002</v>
      </c>
      <c r="AC98" s="12">
        <f>'as at 31st Aug 2023'!AC98</f>
        <v>40.500317002598194</v>
      </c>
      <c r="AD98" s="12">
        <f>'as at 31st Aug 2023'!AD98</f>
        <v>31.551355628615301</v>
      </c>
    </row>
    <row r="99" spans="1:30">
      <c r="A99" s="135"/>
      <c r="B99" s="136" t="s">
        <v>76</v>
      </c>
      <c r="C99" s="12">
        <f>'as at 31st Aug 2023'!C99</f>
        <v>0</v>
      </c>
      <c r="D99" s="12">
        <f>'as at 31st Aug 2023'!D99</f>
        <v>0</v>
      </c>
      <c r="E99" s="12" t="str">
        <f>'as at 31st Aug 2023'!E99</f>
        <v/>
      </c>
      <c r="F99" s="12">
        <f>'as at 31st Aug 2023'!F99</f>
        <v>0</v>
      </c>
      <c r="G99" s="12">
        <f>'as at 31st Aug 2023'!G99</f>
        <v>0</v>
      </c>
      <c r="H99" s="12" t="str">
        <f>'as at 31st Aug 2023'!H99</f>
        <v/>
      </c>
      <c r="I99" s="12">
        <f>'as at 31st Aug 2023'!I99</f>
        <v>0</v>
      </c>
      <c r="J99" s="12">
        <f>'as at 31st Aug 2023'!J99</f>
        <v>0</v>
      </c>
      <c r="K99" s="12">
        <f>'as at 31st Aug 2023'!K99</f>
        <v>0</v>
      </c>
      <c r="L99" s="12" t="str">
        <f>'as at 31st Aug 2023'!L99</f>
        <v/>
      </c>
      <c r="M99" s="12">
        <f>'as at 31st Aug 2023'!M99</f>
        <v>0</v>
      </c>
      <c r="N99" s="12">
        <f>'as at 31st Aug 2023'!N99</f>
        <v>0</v>
      </c>
      <c r="O99" s="12" t="str">
        <f>'as at 31st Aug 2023'!O99</f>
        <v/>
      </c>
      <c r="P99" s="12">
        <f>'as at 31st Aug 2023'!P99</f>
        <v>0</v>
      </c>
      <c r="Q99" s="12">
        <f>'as at 31st Aug 2023'!Q99</f>
        <v>0</v>
      </c>
      <c r="R99" s="12">
        <f>'as at 31st Aug 2023'!R99</f>
        <v>0</v>
      </c>
      <c r="S99" s="12" t="str">
        <f>'as at 31st Aug 2023'!S99</f>
        <v/>
      </c>
      <c r="T99" s="12">
        <f>'as at 31st Aug 2023'!T99</f>
        <v>0</v>
      </c>
      <c r="U99" s="12">
        <f>'as at 31st Aug 2023'!U99</f>
        <v>0</v>
      </c>
      <c r="V99" s="12" t="str">
        <f>'as at 31st Aug 2023'!V99</f>
        <v/>
      </c>
      <c r="W99" s="12">
        <f>'as at 31st Aug 2023'!W99</f>
        <v>0</v>
      </c>
      <c r="X99" s="12">
        <f>'as at 31st Aug 2023'!X99</f>
        <v>0</v>
      </c>
      <c r="Y99" s="12">
        <f>'as at 31st Aug 2023'!Y99</f>
        <v>0</v>
      </c>
      <c r="Z99" s="12" t="str">
        <f>'as at 31st Aug 2023'!Z99</f>
        <v/>
      </c>
      <c r="AA99" s="12">
        <f>'as at 31st Aug 2023'!AA99</f>
        <v>0</v>
      </c>
      <c r="AB99" s="12">
        <f>'as at 31st Aug 2023'!AB99</f>
        <v>0</v>
      </c>
      <c r="AC99" s="12" t="str">
        <f>'as at 31st Aug 2023'!AC99</f>
        <v/>
      </c>
      <c r="AD99" s="12">
        <f>'as at 31st Aug 2023'!AD99</f>
        <v>0</v>
      </c>
    </row>
    <row r="100" spans="1:30" ht="16.2">
      <c r="A100" s="135"/>
      <c r="B100" s="142" t="s">
        <v>77</v>
      </c>
      <c r="C100" s="12">
        <f>'as at 31st Aug 2023'!C100</f>
        <v>41.859227227999888</v>
      </c>
      <c r="D100" s="12">
        <f>'as at 31st Aug 2023'!D100</f>
        <v>21.247219329687454</v>
      </c>
      <c r="E100" s="12">
        <f>'as at 31st Aug 2023'!E100</f>
        <v>-49.241252797244513</v>
      </c>
      <c r="F100" s="12">
        <f>'as at 31st Aug 2023'!F100</f>
        <v>188.80927350699935</v>
      </c>
      <c r="G100" s="12">
        <f>'as at 31st Aug 2023'!G100</f>
        <v>170.58700663256073</v>
      </c>
      <c r="H100" s="12">
        <f>'as at 31st Aug 2023'!H100</f>
        <v>-9.6511503571688131</v>
      </c>
      <c r="I100" s="12">
        <f>'as at 31st Aug 2023'!I100</f>
        <v>3.7796830029411388</v>
      </c>
      <c r="J100" s="12">
        <f>'as at 31st Aug 2023'!J100</f>
        <v>31</v>
      </c>
      <c r="K100" s="12">
        <f>'as at 31st Aug 2023'!K100</f>
        <v>49</v>
      </c>
      <c r="L100" s="12">
        <f>'as at 31st Aug 2023'!L100</f>
        <v>58.064516129032249</v>
      </c>
      <c r="M100" s="12">
        <f>'as at 31st Aug 2023'!M100</f>
        <v>86</v>
      </c>
      <c r="N100" s="12">
        <f>'as at 31st Aug 2023'!N100</f>
        <v>149</v>
      </c>
      <c r="O100" s="12">
        <f>'as at 31st Aug 2023'!O100</f>
        <v>73.255813953488371</v>
      </c>
      <c r="P100" s="12">
        <f>'as at 31st Aug 2023'!P100</f>
        <v>1.0762007945106538</v>
      </c>
      <c r="Q100" s="12">
        <f>'as at 31st Aug 2023'!Q100</f>
        <v>395983</v>
      </c>
      <c r="R100" s="12">
        <f>'as at 31st Aug 2023'!R100</f>
        <v>314152</v>
      </c>
      <c r="S100" s="12">
        <f>'as at 31st Aug 2023'!S100</f>
        <v>-20.665281085299114</v>
      </c>
      <c r="T100" s="12">
        <f>'as at 31st Aug 2023'!T100</f>
        <v>1637223</v>
      </c>
      <c r="U100" s="12">
        <f>'as at 31st Aug 2023'!U100</f>
        <v>1891406</v>
      </c>
      <c r="V100" s="12">
        <f>'as at 31st Aug 2023'!V100</f>
        <v>15.525252210602947</v>
      </c>
      <c r="W100" s="12">
        <f>'as at 31st Aug 2023'!W100</f>
        <v>3.7007568213483806</v>
      </c>
      <c r="X100" s="12">
        <f>'as at 31st Aug 2023'!X100</f>
        <v>12967.232769400003</v>
      </c>
      <c r="Y100" s="12">
        <f>'as at 31st Aug 2023'!Y100</f>
        <v>18450.360857199998</v>
      </c>
      <c r="Z100" s="12">
        <f>'as at 31st Aug 2023'!Z100</f>
        <v>42.28448879809612</v>
      </c>
      <c r="AA100" s="12">
        <f>'as at 31st Aug 2023'!AA100</f>
        <v>51862.756356699996</v>
      </c>
      <c r="AB100" s="12">
        <f>'as at 31st Aug 2023'!AB100</f>
        <v>177363.9826283</v>
      </c>
      <c r="AC100" s="12">
        <f>'as at 31st Aug 2023'!AC100</f>
        <v>241.98718905033067</v>
      </c>
      <c r="AD100" s="12">
        <f>'as at 31st Aug 2023'!AD100</f>
        <v>8.891169225096279</v>
      </c>
    </row>
    <row r="101" spans="1:30">
      <c r="A101" s="135"/>
      <c r="B101" s="143"/>
      <c r="C101" s="137"/>
      <c r="D101" s="138"/>
      <c r="E101" s="139"/>
      <c r="F101" s="137"/>
      <c r="G101" s="138"/>
      <c r="H101" s="139"/>
      <c r="I101" s="140"/>
      <c r="J101" s="141"/>
      <c r="K101" s="141"/>
      <c r="L101" s="139"/>
      <c r="M101" s="141"/>
      <c r="N101" s="141"/>
      <c r="O101" s="139"/>
      <c r="P101" s="140"/>
      <c r="Q101" s="141"/>
      <c r="R101" s="141"/>
      <c r="S101" s="139"/>
      <c r="T101" s="141"/>
      <c r="U101" s="141"/>
      <c r="V101" s="139"/>
      <c r="W101" s="140"/>
      <c r="X101" s="137"/>
      <c r="Y101" s="137"/>
      <c r="Z101" s="139"/>
      <c r="AA101" s="137"/>
      <c r="AB101" s="137"/>
      <c r="AC101" s="139"/>
      <c r="AD101" s="140"/>
    </row>
    <row r="102" spans="1:30" s="133" customFormat="1" ht="16.2">
      <c r="A102" s="13">
        <v>15</v>
      </c>
      <c r="B102" s="134" t="s">
        <v>88</v>
      </c>
      <c r="C102" s="9">
        <f>'as at 31st Aug 2023'!C102</f>
        <v>1420.75766447</v>
      </c>
      <c r="D102" s="9">
        <f>'as at 31st Aug 2023'!D102</f>
        <v>1343.5621198700001</v>
      </c>
      <c r="E102" s="9">
        <f>'as at 31st Aug 2023'!E102</f>
        <v>-5.4334068737047385</v>
      </c>
      <c r="F102" s="9">
        <f>'as at 31st Aug 2023'!F102</f>
        <v>5949.2106767000014</v>
      </c>
      <c r="G102" s="9">
        <f>'as at 31st Aug 2023'!G102</f>
        <v>6034.1564585400001</v>
      </c>
      <c r="H102" s="9">
        <f>'as at 31st Aug 2023'!H102</f>
        <v>1.4278496166338028</v>
      </c>
      <c r="I102" s="9">
        <f>'as at 31st Aug 2023'!I102</f>
        <v>4.7267208750951157</v>
      </c>
      <c r="J102" s="9">
        <f>'as at 31st Aug 2023'!J102</f>
        <v>46452</v>
      </c>
      <c r="K102" s="9">
        <f>'as at 31st Aug 2023'!K102</f>
        <v>49252</v>
      </c>
      <c r="L102" s="9">
        <f>'as at 31st Aug 2023'!L102</f>
        <v>6.0277275467148783</v>
      </c>
      <c r="M102" s="9">
        <f>'as at 31st Aug 2023'!M102</f>
        <v>212727</v>
      </c>
      <c r="N102" s="9">
        <f>'as at 31st Aug 2023'!N102</f>
        <v>213276</v>
      </c>
      <c r="O102" s="9">
        <f>'as at 31st Aug 2023'!O102</f>
        <v>0.2580772539451992</v>
      </c>
      <c r="P102" s="9">
        <f>'as at 31st Aug 2023'!P102</f>
        <v>2.2327181204365063</v>
      </c>
      <c r="Q102" s="9">
        <f>'as at 31st Aug 2023'!Q102</f>
        <v>3641706</v>
      </c>
      <c r="R102" s="9">
        <f>'as at 31st Aug 2023'!R102</f>
        <v>4234912</v>
      </c>
      <c r="S102" s="9">
        <f>'as at 31st Aug 2023'!S102</f>
        <v>16.289233672350267</v>
      </c>
      <c r="T102" s="9">
        <f>'as at 31st Aug 2023'!T102</f>
        <v>15490761</v>
      </c>
      <c r="U102" s="9">
        <f>'as at 31st Aug 2023'!U102</f>
        <v>17672914</v>
      </c>
      <c r="V102" s="9">
        <f>'as at 31st Aug 2023'!V102</f>
        <v>14.086803095083589</v>
      </c>
      <c r="W102" s="9">
        <f>'as at 31st Aug 2023'!W102</f>
        <v>13.842490056218109</v>
      </c>
      <c r="X102" s="9">
        <f>'as at 31st Aug 2023'!X102</f>
        <v>75351.36601641</v>
      </c>
      <c r="Y102" s="9">
        <f>'as at 31st Aug 2023'!Y102</f>
        <v>85497.055949779984</v>
      </c>
      <c r="Z102" s="9">
        <f>'as at 31st Aug 2023'!Z102</f>
        <v>13.464506975441504</v>
      </c>
      <c r="AA102" s="9">
        <f>'as at 31st Aug 2023'!AA102</f>
        <v>392014.02995694993</v>
      </c>
      <c r="AB102" s="9">
        <f>'as at 31st Aug 2023'!AB102</f>
        <v>409241.81919215003</v>
      </c>
      <c r="AC102" s="9">
        <f>'as at 31st Aug 2023'!AC102</f>
        <v>4.394686903703926</v>
      </c>
      <c r="AD102" s="9">
        <f>'as at 31st Aug 2023'!AD102</f>
        <v>10.809025364522146</v>
      </c>
    </row>
    <row r="103" spans="1:30">
      <c r="A103" s="135"/>
      <c r="B103" s="136" t="s">
        <v>73</v>
      </c>
      <c r="C103" s="12">
        <f>'as at 31st Aug 2023'!C103</f>
        <v>231.12308659999999</v>
      </c>
      <c r="D103" s="12">
        <f>'as at 31st Aug 2023'!D103</f>
        <v>190.01989011000001</v>
      </c>
      <c r="E103" s="12">
        <f>'as at 31st Aug 2023'!E103</f>
        <v>-17.784115422937585</v>
      </c>
      <c r="F103" s="12">
        <f>'as at 31st Aug 2023'!F103</f>
        <v>1078.44249582</v>
      </c>
      <c r="G103" s="12">
        <f>'as at 31st Aug 2023'!G103</f>
        <v>761.33080073000008</v>
      </c>
      <c r="H103" s="12">
        <f>'as at 31st Aug 2023'!H103</f>
        <v>-29.404599347588046</v>
      </c>
      <c r="I103" s="12">
        <f>'as at 31st Aug 2023'!I103</f>
        <v>4.7135006989254986</v>
      </c>
      <c r="J103" s="12">
        <f>'as at 31st Aug 2023'!J103</f>
        <v>2256</v>
      </c>
      <c r="K103" s="12">
        <f>'as at 31st Aug 2023'!K103</f>
        <v>2140</v>
      </c>
      <c r="L103" s="12">
        <f>'as at 31st Aug 2023'!L103</f>
        <v>-5.1418439716312108</v>
      </c>
      <c r="M103" s="12">
        <f>'as at 31st Aug 2023'!M103</f>
        <v>12613</v>
      </c>
      <c r="N103" s="12">
        <f>'as at 31st Aug 2023'!N103</f>
        <v>9767</v>
      </c>
      <c r="O103" s="12">
        <f>'as at 31st Aug 2023'!O103</f>
        <v>-22.564021247918809</v>
      </c>
      <c r="P103" s="12">
        <f>'as at 31st Aug 2023'!P103</f>
        <v>2.2064338318348167</v>
      </c>
      <c r="Q103" s="12">
        <f>'as at 31st Aug 2023'!Q103</f>
        <v>0</v>
      </c>
      <c r="R103" s="12">
        <f>'as at 31st Aug 2023'!R103</f>
        <v>0</v>
      </c>
      <c r="S103" s="12" t="str">
        <f>'as at 31st Aug 2023'!S103</f>
        <v/>
      </c>
      <c r="T103" s="12">
        <f>'as at 31st Aug 2023'!T103</f>
        <v>0</v>
      </c>
      <c r="U103" s="12">
        <f>'as at 31st Aug 2023'!U103</f>
        <v>0</v>
      </c>
      <c r="V103" s="12" t="str">
        <f>'as at 31st Aug 2023'!V103</f>
        <v/>
      </c>
      <c r="W103" s="12" t="str">
        <f>'as at 31st Aug 2023'!W103</f>
        <v/>
      </c>
      <c r="X103" s="12">
        <f>'as at 31st Aug 2023'!X103</f>
        <v>261.06619802</v>
      </c>
      <c r="Y103" s="12">
        <f>'as at 31st Aug 2023'!Y103</f>
        <v>237.41502623000005</v>
      </c>
      <c r="Z103" s="12">
        <f>'as at 31st Aug 2023'!Z103</f>
        <v>-9.0594538739128705</v>
      </c>
      <c r="AA103" s="12">
        <f>'as at 31st Aug 2023'!AA103</f>
        <v>1343.7204945300002</v>
      </c>
      <c r="AB103" s="12">
        <f>'as at 31st Aug 2023'!AB103</f>
        <v>998.51271971000006</v>
      </c>
      <c r="AC103" s="12">
        <f>'as at 31st Aug 2023'!AC103</f>
        <v>-25.69044501630119</v>
      </c>
      <c r="AD103" s="12">
        <f>'as at 31st Aug 2023'!AD103</f>
        <v>8.2763499008507644</v>
      </c>
    </row>
    <row r="104" spans="1:30">
      <c r="A104" s="135"/>
      <c r="B104" s="136" t="s">
        <v>74</v>
      </c>
      <c r="C104" s="12">
        <f>'as at 31st Aug 2023'!C104</f>
        <v>445.66367034000001</v>
      </c>
      <c r="D104" s="12">
        <f>'as at 31st Aug 2023'!D104</f>
        <v>507.22550365999996</v>
      </c>
      <c r="E104" s="12">
        <f>'as at 31st Aug 2023'!E104</f>
        <v>13.813518448347818</v>
      </c>
      <c r="F104" s="12">
        <f>'as at 31st Aug 2023'!F104</f>
        <v>1911.8810066800004</v>
      </c>
      <c r="G104" s="12">
        <f>'as at 31st Aug 2023'!G104</f>
        <v>1996.13658745</v>
      </c>
      <c r="H104" s="12">
        <f>'as at 31st Aug 2023'!H104</f>
        <v>4.4069469007545825</v>
      </c>
      <c r="I104" s="12">
        <f>'as at 31st Aug 2023'!I104</f>
        <v>6.0312527426252895</v>
      </c>
      <c r="J104" s="12">
        <f>'as at 31st Aug 2023'!J104</f>
        <v>43989</v>
      </c>
      <c r="K104" s="12">
        <f>'as at 31st Aug 2023'!K104</f>
        <v>46897</v>
      </c>
      <c r="L104" s="12">
        <f>'as at 31st Aug 2023'!L104</f>
        <v>6.6107435949896542</v>
      </c>
      <c r="M104" s="12">
        <f>'as at 31st Aug 2023'!M104</f>
        <v>199439</v>
      </c>
      <c r="N104" s="12">
        <f>'as at 31st Aug 2023'!N104</f>
        <v>202475</v>
      </c>
      <c r="O104" s="12">
        <f>'as at 31st Aug 2023'!O104</f>
        <v>1.5222699672581497</v>
      </c>
      <c r="P104" s="12">
        <f>'as at 31st Aug 2023'!P104</f>
        <v>2.2266273954733289</v>
      </c>
      <c r="Q104" s="12">
        <f>'as at 31st Aug 2023'!Q104</f>
        <v>0</v>
      </c>
      <c r="R104" s="12">
        <f>'as at 31st Aug 2023'!R104</f>
        <v>0</v>
      </c>
      <c r="S104" s="12" t="str">
        <f>'as at 31st Aug 2023'!S104</f>
        <v/>
      </c>
      <c r="T104" s="12">
        <f>'as at 31st Aug 2023'!T104</f>
        <v>0</v>
      </c>
      <c r="U104" s="12">
        <f>'as at 31st Aug 2023'!U104</f>
        <v>0</v>
      </c>
      <c r="V104" s="12" t="str">
        <f>'as at 31st Aug 2023'!V104</f>
        <v/>
      </c>
      <c r="W104" s="12" t="str">
        <f>'as at 31st Aug 2023'!W104</f>
        <v/>
      </c>
      <c r="X104" s="12">
        <f>'as at 31st Aug 2023'!X104</f>
        <v>11682.273989699999</v>
      </c>
      <c r="Y104" s="12">
        <f>'as at 31st Aug 2023'!Y104</f>
        <v>21468.448535659998</v>
      </c>
      <c r="Z104" s="12">
        <f>'as at 31st Aug 2023'!Z104</f>
        <v>83.769431829695577</v>
      </c>
      <c r="AA104" s="12">
        <f>'as at 31st Aug 2023'!AA104</f>
        <v>58040.169800799995</v>
      </c>
      <c r="AB104" s="12">
        <f>'as at 31st Aug 2023'!AB104</f>
        <v>90950.299231830009</v>
      </c>
      <c r="AC104" s="12">
        <f>'as at 31st Aug 2023'!AC104</f>
        <v>56.702331409403286</v>
      </c>
      <c r="AD104" s="12">
        <f>'as at 31st Aug 2023'!AD104</f>
        <v>10.37033557883759</v>
      </c>
    </row>
    <row r="105" spans="1:30">
      <c r="A105" s="135"/>
      <c r="B105" s="136" t="s">
        <v>75</v>
      </c>
      <c r="C105" s="12">
        <f>'as at 31st Aug 2023'!C105</f>
        <v>334.25515173999997</v>
      </c>
      <c r="D105" s="12">
        <f>'as at 31st Aug 2023'!D105</f>
        <v>456.10380895000003</v>
      </c>
      <c r="E105" s="12">
        <f>'as at 31st Aug 2023'!E105</f>
        <v>36.453785850630638</v>
      </c>
      <c r="F105" s="12">
        <f>'as at 31st Aug 2023'!F105</f>
        <v>1433.4457338700001</v>
      </c>
      <c r="G105" s="12">
        <f>'as at 31st Aug 2023'!G105</f>
        <v>1846.32071387</v>
      </c>
      <c r="H105" s="12">
        <f>'as at 31st Aug 2023'!H105</f>
        <v>28.802972463095955</v>
      </c>
      <c r="I105" s="12">
        <f>'as at 31st Aug 2023'!I105</f>
        <v>2.5555980555764695</v>
      </c>
      <c r="J105" s="12">
        <f>'as at 31st Aug 2023'!J105</f>
        <v>11</v>
      </c>
      <c r="K105" s="12">
        <f>'as at 31st Aug 2023'!K105</f>
        <v>40</v>
      </c>
      <c r="L105" s="12">
        <f>'as at 31st Aug 2023'!L105</f>
        <v>263.63636363636363</v>
      </c>
      <c r="M105" s="12">
        <f>'as at 31st Aug 2023'!M105</f>
        <v>30</v>
      </c>
      <c r="N105" s="12">
        <f>'as at 31st Aug 2023'!N105</f>
        <v>90</v>
      </c>
      <c r="O105" s="12">
        <f>'as at 31st Aug 2023'!O105</f>
        <v>200</v>
      </c>
      <c r="P105" s="12">
        <f>'as at 31st Aug 2023'!P105</f>
        <v>12.658227848101266</v>
      </c>
      <c r="Q105" s="12">
        <f>'as at 31st Aug 2023'!Q105</f>
        <v>3049510</v>
      </c>
      <c r="R105" s="12">
        <f>'as at 31st Aug 2023'!R105</f>
        <v>3698003</v>
      </c>
      <c r="S105" s="12">
        <f>'as at 31st Aug 2023'!S105</f>
        <v>21.265481995468114</v>
      </c>
      <c r="T105" s="12">
        <f>'as at 31st Aug 2023'!T105</f>
        <v>11602954</v>
      </c>
      <c r="U105" s="12">
        <f>'as at 31st Aug 2023'!U105</f>
        <v>14597044</v>
      </c>
      <c r="V105" s="12">
        <f>'as at 31st Aug 2023'!V105</f>
        <v>25.80454942767161</v>
      </c>
      <c r="W105" s="12">
        <f>'as at 31st Aug 2023'!W105</f>
        <v>19.606644903898179</v>
      </c>
      <c r="X105" s="12">
        <f>'as at 31st Aug 2023'!X105</f>
        <v>20224.706568000001</v>
      </c>
      <c r="Y105" s="12">
        <f>'as at 31st Aug 2023'!Y105</f>
        <v>24433.034252699999</v>
      </c>
      <c r="Z105" s="12">
        <f>'as at 31st Aug 2023'!Z105</f>
        <v>20.807855335505888</v>
      </c>
      <c r="AA105" s="12">
        <f>'as at 31st Aug 2023'!AA105</f>
        <v>85234.014695799997</v>
      </c>
      <c r="AB105" s="12">
        <f>'as at 31st Aug 2023'!AB105</f>
        <v>101435.13971600001</v>
      </c>
      <c r="AC105" s="12">
        <f>'as at 31st Aug 2023'!AC105</f>
        <v>19.007816395862353</v>
      </c>
      <c r="AD105" s="12">
        <f>'as at 31st Aug 2023'!AD105</f>
        <v>11.946420898156486</v>
      </c>
    </row>
    <row r="106" spans="1:30">
      <c r="A106" s="135"/>
      <c r="B106" s="136" t="s">
        <v>76</v>
      </c>
      <c r="C106" s="12">
        <f>'as at 31st Aug 2023'!C106</f>
        <v>0</v>
      </c>
      <c r="D106" s="12">
        <f>'as at 31st Aug 2023'!D106</f>
        <v>0</v>
      </c>
      <c r="E106" s="12" t="str">
        <f>'as at 31st Aug 2023'!E106</f>
        <v/>
      </c>
      <c r="F106" s="12">
        <f>'as at 31st Aug 2023'!F106</f>
        <v>1.5374E-3</v>
      </c>
      <c r="G106" s="12">
        <f>'as at 31st Aug 2023'!G106</f>
        <v>-6.9229999999999997E-4</v>
      </c>
      <c r="H106" s="12">
        <f>'as at 31st Aug 2023'!H106</f>
        <v>-145.03057109405489</v>
      </c>
      <c r="I106" s="12">
        <f>'as at 31st Aug 2023'!I106</f>
        <v>-4.1895464431780588E-5</v>
      </c>
      <c r="J106" s="12">
        <f>'as at 31st Aug 2023'!J106</f>
        <v>0</v>
      </c>
      <c r="K106" s="12">
        <f>'as at 31st Aug 2023'!K106</f>
        <v>0</v>
      </c>
      <c r="L106" s="12" t="str">
        <f>'as at 31st Aug 2023'!L106</f>
        <v/>
      </c>
      <c r="M106" s="12">
        <f>'as at 31st Aug 2023'!M106</f>
        <v>0</v>
      </c>
      <c r="N106" s="12">
        <f>'as at 31st Aug 2023'!N106</f>
        <v>0</v>
      </c>
      <c r="O106" s="12" t="str">
        <f>'as at 31st Aug 2023'!O106</f>
        <v/>
      </c>
      <c r="P106" s="12">
        <f>'as at 31st Aug 2023'!P106</f>
        <v>0</v>
      </c>
      <c r="Q106" s="12">
        <f>'as at 31st Aug 2023'!Q106</f>
        <v>0</v>
      </c>
      <c r="R106" s="12">
        <f>'as at 31st Aug 2023'!R106</f>
        <v>0</v>
      </c>
      <c r="S106" s="12" t="str">
        <f>'as at 31st Aug 2023'!S106</f>
        <v/>
      </c>
      <c r="T106" s="12">
        <f>'as at 31st Aug 2023'!T106</f>
        <v>0</v>
      </c>
      <c r="U106" s="12">
        <f>'as at 31st Aug 2023'!U106</f>
        <v>0</v>
      </c>
      <c r="V106" s="12" t="str">
        <f>'as at 31st Aug 2023'!V106</f>
        <v/>
      </c>
      <c r="W106" s="12">
        <f>'as at 31st Aug 2023'!W106</f>
        <v>0</v>
      </c>
      <c r="X106" s="12">
        <f>'as at 31st Aug 2023'!X106</f>
        <v>0</v>
      </c>
      <c r="Y106" s="12">
        <f>'as at 31st Aug 2023'!Y106</f>
        <v>0</v>
      </c>
      <c r="Z106" s="12" t="str">
        <f>'as at 31st Aug 2023'!Z106</f>
        <v/>
      </c>
      <c r="AA106" s="12">
        <f>'as at 31st Aug 2023'!AA106</f>
        <v>0</v>
      </c>
      <c r="AB106" s="12">
        <f>'as at 31st Aug 2023'!AB106</f>
        <v>0</v>
      </c>
      <c r="AC106" s="12" t="str">
        <f>'as at 31st Aug 2023'!AC106</f>
        <v/>
      </c>
      <c r="AD106" s="12">
        <f>'as at 31st Aug 2023'!AD106</f>
        <v>0</v>
      </c>
    </row>
    <row r="107" spans="1:30" ht="16.2">
      <c r="A107" s="135"/>
      <c r="B107" s="142" t="s">
        <v>77</v>
      </c>
      <c r="C107" s="12">
        <f>'as at 31st Aug 2023'!C107</f>
        <v>409.71575578999995</v>
      </c>
      <c r="D107" s="12">
        <f>'as at 31st Aug 2023'!D107</f>
        <v>190.21291714999998</v>
      </c>
      <c r="E107" s="12">
        <f>'as at 31st Aug 2023'!E107</f>
        <v>-53.574419713677365</v>
      </c>
      <c r="F107" s="12">
        <f>'as at 31st Aug 2023'!F107</f>
        <v>1525.43990293</v>
      </c>
      <c r="G107" s="12">
        <f>'as at 31st Aug 2023'!G107</f>
        <v>1430.3690487900001</v>
      </c>
      <c r="H107" s="12">
        <f>'as at 31st Aug 2023'!H107</f>
        <v>-6.232356578413345</v>
      </c>
      <c r="I107" s="12">
        <f>'as at 31st Aug 2023'!I107</f>
        <v>31.692575468480694</v>
      </c>
      <c r="J107" s="12">
        <f>'as at 31st Aug 2023'!J107</f>
        <v>196</v>
      </c>
      <c r="K107" s="12">
        <f>'as at 31st Aug 2023'!K107</f>
        <v>175</v>
      </c>
      <c r="L107" s="12">
        <f>'as at 31st Aug 2023'!L107</f>
        <v>-10.71428571428571</v>
      </c>
      <c r="M107" s="12">
        <f>'as at 31st Aug 2023'!M107</f>
        <v>645</v>
      </c>
      <c r="N107" s="12">
        <f>'as at 31st Aug 2023'!N107</f>
        <v>944</v>
      </c>
      <c r="O107" s="12">
        <f>'as at 31st Aug 2023'!O107</f>
        <v>46.356589147286819</v>
      </c>
      <c r="P107" s="12">
        <f>'as at 31st Aug 2023'!P107</f>
        <v>6.8183459732755507</v>
      </c>
      <c r="Q107" s="12">
        <f>'as at 31st Aug 2023'!Q107</f>
        <v>592196</v>
      </c>
      <c r="R107" s="12">
        <f>'as at 31st Aug 2023'!R107</f>
        <v>536909</v>
      </c>
      <c r="S107" s="12">
        <f>'as at 31st Aug 2023'!S107</f>
        <v>-9.3359293206978773</v>
      </c>
      <c r="T107" s="12">
        <f>'as at 31st Aug 2023'!T107</f>
        <v>3887807</v>
      </c>
      <c r="U107" s="12">
        <f>'as at 31st Aug 2023'!U107</f>
        <v>3075870</v>
      </c>
      <c r="V107" s="12">
        <f>'as at 31st Aug 2023'!V107</f>
        <v>-20.884189981652902</v>
      </c>
      <c r="W107" s="12">
        <f>'as at 31st Aug 2023'!W107</f>
        <v>6.0182990241549632</v>
      </c>
      <c r="X107" s="12">
        <f>'as at 31st Aug 2023'!X107</f>
        <v>43183.31926068999</v>
      </c>
      <c r="Y107" s="12">
        <f>'as at 31st Aug 2023'!Y107</f>
        <v>39358.158135189995</v>
      </c>
      <c r="Z107" s="12">
        <f>'as at 31st Aug 2023'!Z107</f>
        <v>-8.8579599507119475</v>
      </c>
      <c r="AA107" s="12">
        <f>'as at 31st Aug 2023'!AA107</f>
        <v>247396.12496581997</v>
      </c>
      <c r="AB107" s="12">
        <f>'as at 31st Aug 2023'!AB107</f>
        <v>215857.86752461002</v>
      </c>
      <c r="AC107" s="12">
        <f>'as at 31st Aug 2023'!AC107</f>
        <v>-12.748080611839519</v>
      </c>
      <c r="AD107" s="12">
        <f>'as at 31st Aug 2023'!AD107</f>
        <v>10.820848744425364</v>
      </c>
    </row>
    <row r="108" spans="1:30">
      <c r="A108" s="135"/>
      <c r="B108" s="143"/>
      <c r="C108" s="137"/>
      <c r="D108" s="138"/>
      <c r="E108" s="139"/>
      <c r="F108" s="137"/>
      <c r="G108" s="138"/>
      <c r="H108" s="139"/>
      <c r="I108" s="140"/>
      <c r="J108" s="141"/>
      <c r="K108" s="141"/>
      <c r="L108" s="139"/>
      <c r="M108" s="141"/>
      <c r="N108" s="141"/>
      <c r="O108" s="139"/>
      <c r="P108" s="140"/>
      <c r="Q108" s="141"/>
      <c r="R108" s="141"/>
      <c r="S108" s="139"/>
      <c r="T108" s="141"/>
      <c r="U108" s="141"/>
      <c r="V108" s="139"/>
      <c r="W108" s="140"/>
      <c r="X108" s="137"/>
      <c r="Y108" s="137"/>
      <c r="Z108" s="139"/>
      <c r="AA108" s="137"/>
      <c r="AB108" s="137"/>
      <c r="AC108" s="139"/>
      <c r="AD108" s="140"/>
    </row>
    <row r="109" spans="1:30" s="133" customFormat="1" ht="16.2">
      <c r="A109" s="13">
        <v>16</v>
      </c>
      <c r="B109" s="134" t="s">
        <v>89</v>
      </c>
      <c r="C109" s="9">
        <f>'as at 31st Aug 2023'!C109</f>
        <v>234.99347156599765</v>
      </c>
      <c r="D109" s="9">
        <f>'as at 31st Aug 2023'!D109</f>
        <v>226.95580528200102</v>
      </c>
      <c r="E109" s="9">
        <f>'as at 31st Aug 2023'!E109</f>
        <v>-3.4203785451713098</v>
      </c>
      <c r="F109" s="9">
        <f>'as at 31st Aug 2023'!F109</f>
        <v>947.77054056799591</v>
      </c>
      <c r="G109" s="9">
        <f>'as at 31st Aug 2023'!G109</f>
        <v>1224.4170310669808</v>
      </c>
      <c r="H109" s="9">
        <f>'as at 31st Aug 2023'!H109</f>
        <v>29.189184370849031</v>
      </c>
      <c r="I109" s="9">
        <f>'as at 31st Aug 2023'!I109</f>
        <v>0.95911956879662952</v>
      </c>
      <c r="J109" s="9">
        <f>'as at 31st Aug 2023'!J109</f>
        <v>24789</v>
      </c>
      <c r="K109" s="9">
        <f>'as at 31st Aug 2023'!K109</f>
        <v>25744</v>
      </c>
      <c r="L109" s="9">
        <f>'as at 31st Aug 2023'!L109</f>
        <v>3.8525152285287856</v>
      </c>
      <c r="M109" s="9">
        <f>'as at 31st Aug 2023'!M109</f>
        <v>108056</v>
      </c>
      <c r="N109" s="9">
        <f>'as at 31st Aug 2023'!N109</f>
        <v>108755</v>
      </c>
      <c r="O109" s="9">
        <f>'as at 31st Aug 2023'!O109</f>
        <v>0.64688679943731842</v>
      </c>
      <c r="P109" s="9">
        <f>'as at 31st Aug 2023'!P109</f>
        <v>1.1385212550313784</v>
      </c>
      <c r="Q109" s="9">
        <f>'as at 31st Aug 2023'!Q109</f>
        <v>755976</v>
      </c>
      <c r="R109" s="9">
        <f>'as at 31st Aug 2023'!R109</f>
        <v>990878</v>
      </c>
      <c r="S109" s="9">
        <f>'as at 31st Aug 2023'!S109</f>
        <v>31.072679555964733</v>
      </c>
      <c r="T109" s="9">
        <f>'as at 31st Aug 2023'!T109</f>
        <v>2670178</v>
      </c>
      <c r="U109" s="9">
        <f>'as at 31st Aug 2023'!U109</f>
        <v>9513354</v>
      </c>
      <c r="V109" s="9">
        <f>'as at 31st Aug 2023'!V109</f>
        <v>256.28164114901699</v>
      </c>
      <c r="W109" s="9">
        <f>'as at 31st Aug 2023'!W109</f>
        <v>7.4514315039547387</v>
      </c>
      <c r="X109" s="9">
        <f>'as at 31st Aug 2023'!X109</f>
        <v>10745.990201766999</v>
      </c>
      <c r="Y109" s="9">
        <f>'as at 31st Aug 2023'!Y109</f>
        <v>22069.025747699998</v>
      </c>
      <c r="Z109" s="9">
        <f>'as at 31st Aug 2023'!Z109</f>
        <v>105.36986665101477</v>
      </c>
      <c r="AA109" s="9">
        <f>'as at 31st Aug 2023'!AA109</f>
        <v>50739.885610100006</v>
      </c>
      <c r="AB109" s="9">
        <f>'as at 31st Aug 2023'!AB109</f>
        <v>202864.75443</v>
      </c>
      <c r="AC109" s="9">
        <f>'as at 31st Aug 2023'!AC109</f>
        <v>299.81318836402511</v>
      </c>
      <c r="AD109" s="9">
        <f>'as at 31st Aug 2023'!AD109</f>
        <v>5.3581285522823405</v>
      </c>
    </row>
    <row r="110" spans="1:30" s="21" customFormat="1">
      <c r="A110" s="135"/>
      <c r="B110" s="136" t="s">
        <v>73</v>
      </c>
      <c r="C110" s="12">
        <f>'as at 31st Aug 2023'!C110</f>
        <v>5.6804728999999998</v>
      </c>
      <c r="D110" s="12">
        <f>'as at 31st Aug 2023'!D110</f>
        <v>5.1662224999999999</v>
      </c>
      <c r="E110" s="12">
        <f>'as at 31st Aug 2023'!E110</f>
        <v>-9.0529505034695248</v>
      </c>
      <c r="F110" s="12">
        <f>'as at 31st Aug 2023'!F110</f>
        <v>23.036737600000002</v>
      </c>
      <c r="G110" s="12">
        <f>'as at 31st Aug 2023'!G110</f>
        <v>26.2826737</v>
      </c>
      <c r="H110" s="12">
        <f>'as at 31st Aug 2023'!H110</f>
        <v>14.09025946451723</v>
      </c>
      <c r="I110" s="12">
        <f>'as at 31st Aug 2023'!I110</f>
        <v>0.16271954416634077</v>
      </c>
      <c r="J110" s="12">
        <f>'as at 31st Aug 2023'!J110</f>
        <v>115</v>
      </c>
      <c r="K110" s="12">
        <f>'as at 31st Aug 2023'!K110</f>
        <v>146</v>
      </c>
      <c r="L110" s="12">
        <f>'as at 31st Aug 2023'!L110</f>
        <v>26.956521739130434</v>
      </c>
      <c r="M110" s="12">
        <f>'as at 31st Aug 2023'!M110</f>
        <v>524</v>
      </c>
      <c r="N110" s="12">
        <f>'as at 31st Aug 2023'!N110</f>
        <v>807</v>
      </c>
      <c r="O110" s="12">
        <f>'as at 31st Aug 2023'!O110</f>
        <v>54.007633587786266</v>
      </c>
      <c r="P110" s="12">
        <f>'as at 31st Aug 2023'!P110</f>
        <v>0.18230696245425382</v>
      </c>
      <c r="Q110" s="12">
        <f>'as at 31st Aug 2023'!Q110</f>
        <v>0</v>
      </c>
      <c r="R110" s="12">
        <f>'as at 31st Aug 2023'!R110</f>
        <v>0</v>
      </c>
      <c r="S110" s="12" t="str">
        <f>'as at 31st Aug 2023'!S110</f>
        <v/>
      </c>
      <c r="T110" s="12">
        <f>'as at 31st Aug 2023'!T110</f>
        <v>0</v>
      </c>
      <c r="U110" s="12">
        <f>'as at 31st Aug 2023'!U110</f>
        <v>0</v>
      </c>
      <c r="V110" s="12" t="str">
        <f>'as at 31st Aug 2023'!V110</f>
        <v/>
      </c>
      <c r="W110" s="12" t="str">
        <f>'as at 31st Aug 2023'!W110</f>
        <v/>
      </c>
      <c r="X110" s="12">
        <f>'as at 31st Aug 2023'!X110</f>
        <v>10.0739877</v>
      </c>
      <c r="Y110" s="12">
        <f>'as at 31st Aug 2023'!Y110</f>
        <v>5.7251598999999995</v>
      </c>
      <c r="Z110" s="12">
        <f>'as at 31st Aug 2023'!Z110</f>
        <v>-43.168881375545062</v>
      </c>
      <c r="AA110" s="12">
        <f>'as at 31st Aug 2023'!AA110</f>
        <v>45.148672900000001</v>
      </c>
      <c r="AB110" s="12">
        <f>'as at 31st Aug 2023'!AB110</f>
        <v>38.8660687</v>
      </c>
      <c r="AC110" s="12">
        <f>'as at 31st Aug 2023'!AC110</f>
        <v>-13.91536848472904</v>
      </c>
      <c r="AD110" s="12">
        <f>'as at 31st Aug 2023'!AD110</f>
        <v>0.32214830866163324</v>
      </c>
    </row>
    <row r="111" spans="1:30">
      <c r="A111" s="135"/>
      <c r="B111" s="136" t="s">
        <v>74</v>
      </c>
      <c r="C111" s="12">
        <f>'as at 31st Aug 2023'!C111</f>
        <v>134.10473278599994</v>
      </c>
      <c r="D111" s="12">
        <f>'as at 31st Aug 2023'!D111</f>
        <v>140.53693290000001</v>
      </c>
      <c r="E111" s="12">
        <f>'as at 31st Aug 2023'!E111</f>
        <v>4.7964005299234058</v>
      </c>
      <c r="F111" s="12">
        <f>'as at 31st Aug 2023'!F111</f>
        <v>557.55022785499966</v>
      </c>
      <c r="G111" s="12">
        <f>'as at 31st Aug 2023'!G111</f>
        <v>557.45892659999993</v>
      </c>
      <c r="H111" s="12">
        <f>'as at 31st Aug 2023'!H111</f>
        <v>-1.6375431385073913E-2</v>
      </c>
      <c r="I111" s="12">
        <f>'as at 31st Aug 2023'!I111</f>
        <v>1.6843414930098899</v>
      </c>
      <c r="J111" s="12">
        <f>'as at 31st Aug 2023'!J111</f>
        <v>24654</v>
      </c>
      <c r="K111" s="12">
        <f>'as at 31st Aug 2023'!K111</f>
        <v>25589</v>
      </c>
      <c r="L111" s="12">
        <f>'as at 31st Aug 2023'!L111</f>
        <v>3.7924880343960465</v>
      </c>
      <c r="M111" s="12">
        <f>'as at 31st Aug 2023'!M111</f>
        <v>107449</v>
      </c>
      <c r="N111" s="12">
        <f>'as at 31st Aug 2023'!N111</f>
        <v>107878</v>
      </c>
      <c r="O111" s="12">
        <f>'as at 31st Aug 2023'!O111</f>
        <v>0.39925918342655908</v>
      </c>
      <c r="P111" s="12">
        <f>'as at 31st Aug 2023'!P111</f>
        <v>1.1863395983152081</v>
      </c>
      <c r="Q111" s="12">
        <f>'as at 31st Aug 2023'!Q111</f>
        <v>0</v>
      </c>
      <c r="R111" s="12">
        <f>'as at 31st Aug 2023'!R111</f>
        <v>0</v>
      </c>
      <c r="S111" s="12" t="str">
        <f>'as at 31st Aug 2023'!S111</f>
        <v/>
      </c>
      <c r="T111" s="12">
        <f>'as at 31st Aug 2023'!T111</f>
        <v>0</v>
      </c>
      <c r="U111" s="12">
        <f>'as at 31st Aug 2023'!U111</f>
        <v>0</v>
      </c>
      <c r="V111" s="12" t="str">
        <f>'as at 31st Aug 2023'!V111</f>
        <v/>
      </c>
      <c r="W111" s="12" t="str">
        <f>'as at 31st Aug 2023'!W111</f>
        <v/>
      </c>
      <c r="X111" s="12">
        <f>'as at 31st Aug 2023'!X111</f>
        <v>2037.0965482669992</v>
      </c>
      <c r="Y111" s="12">
        <f>'as at 31st Aug 2023'!Y111</f>
        <v>1558.1798801999998</v>
      </c>
      <c r="Z111" s="12">
        <f>'as at 31st Aug 2023'!Z111</f>
        <v>-23.509767785646872</v>
      </c>
      <c r="AA111" s="12">
        <f>'as at 31st Aug 2023'!AA111</f>
        <v>9279.0092155999992</v>
      </c>
      <c r="AB111" s="12">
        <f>'as at 31st Aug 2023'!AB111</f>
        <v>6195.0988448000016</v>
      </c>
      <c r="AC111" s="12">
        <f>'as at 31st Aug 2023'!AC111</f>
        <v>-33.235341178617261</v>
      </c>
      <c r="AD111" s="12">
        <f>'as at 31st Aug 2023'!AD111</f>
        <v>0.70637759861444316</v>
      </c>
    </row>
    <row r="112" spans="1:30">
      <c r="A112" s="135"/>
      <c r="B112" s="136" t="s">
        <v>75</v>
      </c>
      <c r="C112" s="12">
        <f>'as at 31st Aug 2023'!C112</f>
        <v>95.176040339997684</v>
      </c>
      <c r="D112" s="12">
        <f>'as at 31st Aug 2023'!D112</f>
        <v>81.206529919000999</v>
      </c>
      <c r="E112" s="12">
        <f>'as at 31st Aug 2023'!E112</f>
        <v>-14.67754948734299</v>
      </c>
      <c r="F112" s="12">
        <f>'as at 31st Aug 2023'!F112</f>
        <v>367.07453720799612</v>
      </c>
      <c r="G112" s="12">
        <f>'as at 31st Aug 2023'!G112</f>
        <v>640.54549341998097</v>
      </c>
      <c r="H112" s="12">
        <f>'as at 31st Aug 2023'!H112</f>
        <v>74.500116050552293</v>
      </c>
      <c r="I112" s="12">
        <f>'as at 31st Aug 2023'!I112</f>
        <v>0.88661563789812592</v>
      </c>
      <c r="J112" s="12">
        <f>'as at 31st Aug 2023'!J112</f>
        <v>20</v>
      </c>
      <c r="K112" s="12">
        <f>'as at 31st Aug 2023'!K112</f>
        <v>9</v>
      </c>
      <c r="L112" s="12">
        <f>'as at 31st Aug 2023'!L112</f>
        <v>-55.000000000000007</v>
      </c>
      <c r="M112" s="12">
        <f>'as at 31st Aug 2023'!M112</f>
        <v>82</v>
      </c>
      <c r="N112" s="12">
        <f>'as at 31st Aug 2023'!N112</f>
        <v>70</v>
      </c>
      <c r="O112" s="12">
        <f>'as at 31st Aug 2023'!O112</f>
        <v>-14.634146341463417</v>
      </c>
      <c r="P112" s="12">
        <f>'as at 31st Aug 2023'!P112</f>
        <v>9.8452883263009845</v>
      </c>
      <c r="Q112" s="12">
        <f>'as at 31st Aug 2023'!Q112</f>
        <v>755952</v>
      </c>
      <c r="R112" s="12">
        <f>'as at 31st Aug 2023'!R112</f>
        <v>990845</v>
      </c>
      <c r="S112" s="12">
        <f>'as at 31st Aug 2023'!S112</f>
        <v>31.072475501090025</v>
      </c>
      <c r="T112" s="12">
        <f>'as at 31st Aug 2023'!T112</f>
        <v>2670102</v>
      </c>
      <c r="U112" s="12">
        <f>'as at 31st Aug 2023'!U112</f>
        <v>9513244</v>
      </c>
      <c r="V112" s="12">
        <f>'as at 31st Aug 2023'!V112</f>
        <v>256.28766241888889</v>
      </c>
      <c r="W112" s="12">
        <f>'as at 31st Aug 2023'!W112</f>
        <v>12.778121172488069</v>
      </c>
      <c r="X112" s="12">
        <f>'as at 31st Aug 2023'!X112</f>
        <v>8691.5477988999992</v>
      </c>
      <c r="Y112" s="12">
        <f>'as at 31st Aug 2023'!Y112</f>
        <v>20497.175315799999</v>
      </c>
      <c r="Z112" s="12">
        <f>'as at 31st Aug 2023'!Z112</f>
        <v>135.82882807587063</v>
      </c>
      <c r="AA112" s="12">
        <f>'as at 31st Aug 2023'!AA112</f>
        <v>41397.936153000002</v>
      </c>
      <c r="AB112" s="12">
        <f>'as at 31st Aug 2023'!AB112</f>
        <v>196602.20705689999</v>
      </c>
      <c r="AC112" s="12">
        <f>'as at 31st Aug 2023'!AC112</f>
        <v>374.90823293772513</v>
      </c>
      <c r="AD112" s="12">
        <f>'as at 31st Aug 2023'!AD112</f>
        <v>23.154625917449835</v>
      </c>
    </row>
    <row r="113" spans="1:30">
      <c r="A113" s="135"/>
      <c r="B113" s="136" t="s">
        <v>76</v>
      </c>
      <c r="C113" s="12">
        <f>'as at 31st Aug 2023'!C113</f>
        <v>3.2225540000000004E-2</v>
      </c>
      <c r="D113" s="12">
        <f>'as at 31st Aug 2023'!D113</f>
        <v>4.6119963000000007E-2</v>
      </c>
      <c r="E113" s="12">
        <f>'as at 31st Aug 2023'!E113</f>
        <v>43.116183623300032</v>
      </c>
      <c r="F113" s="12">
        <f>'as at 31st Aug 2023'!F113</f>
        <v>0.10903790499999999</v>
      </c>
      <c r="G113" s="12">
        <f>'as at 31st Aug 2023'!G113</f>
        <v>0.12993734700000001</v>
      </c>
      <c r="H113" s="12">
        <f>'as at 31st Aug 2023'!H113</f>
        <v>19.167134584986776</v>
      </c>
      <c r="I113" s="12">
        <f>'as at 31st Aug 2023'!I113</f>
        <v>7.8633330920098703E-3</v>
      </c>
      <c r="J113" s="12">
        <f>'as at 31st Aug 2023'!J113</f>
        <v>0</v>
      </c>
      <c r="K113" s="12">
        <f>'as at 31st Aug 2023'!K113</f>
        <v>0</v>
      </c>
      <c r="L113" s="12" t="str">
        <f>'as at 31st Aug 2023'!L113</f>
        <v/>
      </c>
      <c r="M113" s="12">
        <f>'as at 31st Aug 2023'!M113</f>
        <v>1</v>
      </c>
      <c r="N113" s="12">
        <f>'as at 31st Aug 2023'!N113</f>
        <v>0</v>
      </c>
      <c r="O113" s="12">
        <f>'as at 31st Aug 2023'!O113</f>
        <v>-100</v>
      </c>
      <c r="P113" s="12">
        <f>'as at 31st Aug 2023'!P113</f>
        <v>0</v>
      </c>
      <c r="Q113" s="12">
        <f>'as at 31st Aug 2023'!Q113</f>
        <v>24</v>
      </c>
      <c r="R113" s="12">
        <f>'as at 31st Aug 2023'!R113</f>
        <v>33</v>
      </c>
      <c r="S113" s="12">
        <f>'as at 31st Aug 2023'!S113</f>
        <v>37.5</v>
      </c>
      <c r="T113" s="12">
        <f>'as at 31st Aug 2023'!T113</f>
        <v>76</v>
      </c>
      <c r="U113" s="12">
        <f>'as at 31st Aug 2023'!U113</f>
        <v>110</v>
      </c>
      <c r="V113" s="12">
        <f>'as at 31st Aug 2023'!V113</f>
        <v>44.736842105263165</v>
      </c>
      <c r="W113" s="12">
        <f>'as at 31st Aug 2023'!W113</f>
        <v>5.2048979035617593E-3</v>
      </c>
      <c r="X113" s="12">
        <f>'as at 31st Aug 2023'!X113</f>
        <v>7.2718669</v>
      </c>
      <c r="Y113" s="12">
        <f>'as at 31st Aug 2023'!Y113</f>
        <v>7.9453917999999994</v>
      </c>
      <c r="Z113" s="12">
        <f>'as at 31st Aug 2023'!Z113</f>
        <v>9.2620630886409483</v>
      </c>
      <c r="AA113" s="12">
        <f>'as at 31st Aug 2023'!AA113</f>
        <v>17.791568600000002</v>
      </c>
      <c r="AB113" s="12">
        <f>'as at 31st Aug 2023'!AB113</f>
        <v>28.582459600000004</v>
      </c>
      <c r="AC113" s="12">
        <f>'as at 31st Aug 2023'!AC113</f>
        <v>60.65171229477766</v>
      </c>
      <c r="AD113" s="12">
        <f>'as at 31st Aug 2023'!AD113</f>
        <v>5.3820714333678112E-2</v>
      </c>
    </row>
    <row r="114" spans="1:30" ht="16.2">
      <c r="A114" s="135"/>
      <c r="B114" s="142" t="s">
        <v>77</v>
      </c>
      <c r="C114" s="12">
        <f>'as at 31st Aug 2023'!C114</f>
        <v>0</v>
      </c>
      <c r="D114" s="12">
        <f>'as at 31st Aug 2023'!D114</f>
        <v>0</v>
      </c>
      <c r="E114" s="12" t="str">
        <f>'as at 31st Aug 2023'!E114</f>
        <v/>
      </c>
      <c r="F114" s="12">
        <f>'as at 31st Aug 2023'!F114</f>
        <v>0</v>
      </c>
      <c r="G114" s="12">
        <f>'as at 31st Aug 2023'!G114</f>
        <v>0</v>
      </c>
      <c r="H114" s="12" t="str">
        <f>'as at 31st Aug 2023'!H114</f>
        <v/>
      </c>
      <c r="I114" s="12">
        <f>'as at 31st Aug 2023'!I114</f>
        <v>0</v>
      </c>
      <c r="J114" s="12">
        <f>'as at 31st Aug 2023'!J114</f>
        <v>0</v>
      </c>
      <c r="K114" s="12">
        <f>'as at 31st Aug 2023'!K114</f>
        <v>0</v>
      </c>
      <c r="L114" s="12" t="str">
        <f>'as at 31st Aug 2023'!L114</f>
        <v/>
      </c>
      <c r="M114" s="12">
        <f>'as at 31st Aug 2023'!M114</f>
        <v>0</v>
      </c>
      <c r="N114" s="12">
        <f>'as at 31st Aug 2023'!N114</f>
        <v>0</v>
      </c>
      <c r="O114" s="12" t="str">
        <f>'as at 31st Aug 2023'!O114</f>
        <v/>
      </c>
      <c r="P114" s="12">
        <f>'as at 31st Aug 2023'!P114</f>
        <v>0</v>
      </c>
      <c r="Q114" s="12">
        <f>'as at 31st Aug 2023'!Q114</f>
        <v>0</v>
      </c>
      <c r="R114" s="12">
        <f>'as at 31st Aug 2023'!R114</f>
        <v>0</v>
      </c>
      <c r="S114" s="12" t="str">
        <f>'as at 31st Aug 2023'!S114</f>
        <v/>
      </c>
      <c r="T114" s="12">
        <f>'as at 31st Aug 2023'!T114</f>
        <v>0</v>
      </c>
      <c r="U114" s="12">
        <f>'as at 31st Aug 2023'!U114</f>
        <v>0</v>
      </c>
      <c r="V114" s="12" t="str">
        <f>'as at 31st Aug 2023'!V114</f>
        <v/>
      </c>
      <c r="W114" s="12">
        <f>'as at 31st Aug 2023'!W114</f>
        <v>0</v>
      </c>
      <c r="X114" s="12">
        <f>'as at 31st Aug 2023'!X114</f>
        <v>0</v>
      </c>
      <c r="Y114" s="12">
        <f>'as at 31st Aug 2023'!Y114</f>
        <v>0</v>
      </c>
      <c r="Z114" s="12" t="str">
        <f>'as at 31st Aug 2023'!Z114</f>
        <v/>
      </c>
      <c r="AA114" s="12">
        <f>'as at 31st Aug 2023'!AA114</f>
        <v>0</v>
      </c>
      <c r="AB114" s="12">
        <f>'as at 31st Aug 2023'!AB114</f>
        <v>0</v>
      </c>
      <c r="AC114" s="12" t="str">
        <f>'as at 31st Aug 2023'!AC114</f>
        <v/>
      </c>
      <c r="AD114" s="12">
        <f>'as at 31st Aug 2023'!AD114</f>
        <v>0</v>
      </c>
    </row>
    <row r="115" spans="1:30">
      <c r="A115" s="135"/>
      <c r="B115" s="143"/>
      <c r="C115" s="137"/>
      <c r="D115" s="138"/>
      <c r="E115" s="139"/>
      <c r="F115" s="137"/>
      <c r="G115" s="138"/>
      <c r="H115" s="139"/>
      <c r="I115" s="140"/>
      <c r="J115" s="141"/>
      <c r="K115" s="141"/>
      <c r="L115" s="139"/>
      <c r="M115" s="141"/>
      <c r="N115" s="141"/>
      <c r="O115" s="139"/>
      <c r="P115" s="140"/>
      <c r="Q115" s="141"/>
      <c r="R115" s="141"/>
      <c r="S115" s="139"/>
      <c r="T115" s="141"/>
      <c r="U115" s="141"/>
      <c r="V115" s="139"/>
      <c r="W115" s="140"/>
      <c r="X115" s="137"/>
      <c r="Y115" s="137"/>
      <c r="Z115" s="139"/>
      <c r="AA115" s="137"/>
      <c r="AB115" s="137"/>
      <c r="AC115" s="139"/>
      <c r="AD115" s="140"/>
    </row>
    <row r="116" spans="1:30" s="133" customFormat="1" ht="16.2">
      <c r="A116" s="13">
        <v>17</v>
      </c>
      <c r="B116" s="134" t="s">
        <v>90</v>
      </c>
      <c r="C116" s="9">
        <f>'as at 31st Aug 2023'!C116</f>
        <v>553.36623762300064</v>
      </c>
      <c r="D116" s="9">
        <f>'as at 31st Aug 2023'!D116</f>
        <v>686.61410237900031</v>
      </c>
      <c r="E116" s="9">
        <f>'as at 31st Aug 2023'!E116</f>
        <v>24.079507511764618</v>
      </c>
      <c r="F116" s="9">
        <f>'as at 31st Aug 2023'!F116</f>
        <v>2259.356903907003</v>
      </c>
      <c r="G116" s="9">
        <f>'as at 31st Aug 2023'!G116</f>
        <v>2666.9602431660014</v>
      </c>
      <c r="H116" s="9">
        <f>'as at 31st Aug 2023'!H116</f>
        <v>18.040679564797777</v>
      </c>
      <c r="I116" s="9">
        <f>'as at 31st Aug 2023'!I116</f>
        <v>2.0891033802381012</v>
      </c>
      <c r="J116" s="9">
        <f>'as at 31st Aug 2023'!J116</f>
        <v>21466</v>
      </c>
      <c r="K116" s="9">
        <f>'as at 31st Aug 2023'!K116</f>
        <v>24618</v>
      </c>
      <c r="L116" s="9">
        <f>'as at 31st Aug 2023'!L116</f>
        <v>14.683685828752434</v>
      </c>
      <c r="M116" s="9">
        <f>'as at 31st Aug 2023'!M116</f>
        <v>102578</v>
      </c>
      <c r="N116" s="9">
        <f>'as at 31st Aug 2023'!N116</f>
        <v>97264</v>
      </c>
      <c r="O116" s="9">
        <f>'as at 31st Aug 2023'!O116</f>
        <v>-5.1804480492893212</v>
      </c>
      <c r="P116" s="9">
        <f>'as at 31st Aug 2023'!P116</f>
        <v>1.018225657205388</v>
      </c>
      <c r="Q116" s="9">
        <f>'as at 31st Aug 2023'!Q116</f>
        <v>1629745</v>
      </c>
      <c r="R116" s="9">
        <f>'as at 31st Aug 2023'!R116</f>
        <v>2072599</v>
      </c>
      <c r="S116" s="9">
        <f>'as at 31st Aug 2023'!S116</f>
        <v>27.17320807856445</v>
      </c>
      <c r="T116" s="9">
        <f>'as at 31st Aug 2023'!T116</f>
        <v>8441957</v>
      </c>
      <c r="U116" s="9">
        <f>'as at 31st Aug 2023'!U116</f>
        <v>10257143</v>
      </c>
      <c r="V116" s="9">
        <f>'as at 31st Aug 2023'!V116</f>
        <v>21.501957425274743</v>
      </c>
      <c r="W116" s="9">
        <f>'as at 31st Aug 2023'!W116</f>
        <v>8.0340118207278763</v>
      </c>
      <c r="X116" s="9">
        <f>'as at 31st Aug 2023'!X116</f>
        <v>23341.776707019006</v>
      </c>
      <c r="Y116" s="9">
        <f>'as at 31st Aug 2023'!Y116</f>
        <v>26841.417122474995</v>
      </c>
      <c r="Z116" s="9">
        <f>'as at 31st Aug 2023'!Z116</f>
        <v>14.993033561166857</v>
      </c>
      <c r="AA116" s="9">
        <f>'as at 31st Aug 2023'!AA116</f>
        <v>113398.90458335601</v>
      </c>
      <c r="AB116" s="9">
        <f>'as at 31st Aug 2023'!AB116</f>
        <v>156800.57275271806</v>
      </c>
      <c r="AC116" s="9">
        <f>'as at 31st Aug 2023'!AC116</f>
        <v>38.273445699344322</v>
      </c>
      <c r="AD116" s="9">
        <f>'as at 31st Aug 2023'!AD116</f>
        <v>4.1414667039683613</v>
      </c>
    </row>
    <row r="117" spans="1:30">
      <c r="A117" s="135"/>
      <c r="B117" s="136" t="s">
        <v>73</v>
      </c>
      <c r="C117" s="12">
        <f>'as at 31st Aug 2023'!C117</f>
        <v>101.4869205</v>
      </c>
      <c r="D117" s="12">
        <f>'as at 31st Aug 2023'!D117</f>
        <v>108.868217</v>
      </c>
      <c r="E117" s="12">
        <f>'as at 31st Aug 2023'!E117</f>
        <v>7.2731505337182867</v>
      </c>
      <c r="F117" s="12">
        <f>'as at 31st Aug 2023'!F117</f>
        <v>420.79117419999994</v>
      </c>
      <c r="G117" s="12">
        <f>'as at 31st Aug 2023'!G117</f>
        <v>387.36639479999997</v>
      </c>
      <c r="H117" s="12">
        <f>'as at 31st Aug 2023'!H117</f>
        <v>-7.9433176001246997</v>
      </c>
      <c r="I117" s="12">
        <f>'as at 31st Aug 2023'!I117</f>
        <v>2.3982371012434243</v>
      </c>
      <c r="J117" s="12">
        <f>'as at 31st Aug 2023'!J117</f>
        <v>1233</v>
      </c>
      <c r="K117" s="12">
        <f>'as at 31st Aug 2023'!K117</f>
        <v>2138</v>
      </c>
      <c r="L117" s="12">
        <f>'as at 31st Aug 2023'!L117</f>
        <v>73.398215733982155</v>
      </c>
      <c r="M117" s="12">
        <f>'as at 31st Aug 2023'!M117</f>
        <v>13993</v>
      </c>
      <c r="N117" s="12">
        <f>'as at 31st Aug 2023'!N117</f>
        <v>11416</v>
      </c>
      <c r="O117" s="12">
        <f>'as at 31st Aug 2023'!O117</f>
        <v>-18.416351032659183</v>
      </c>
      <c r="P117" s="12">
        <f>'as at 31st Aug 2023'!P117</f>
        <v>2.5789545023268423</v>
      </c>
      <c r="Q117" s="12">
        <f>'as at 31st Aug 2023'!Q117</f>
        <v>0</v>
      </c>
      <c r="R117" s="12">
        <f>'as at 31st Aug 2023'!R117</f>
        <v>0</v>
      </c>
      <c r="S117" s="12" t="str">
        <f>'as at 31st Aug 2023'!S117</f>
        <v/>
      </c>
      <c r="T117" s="12">
        <f>'as at 31st Aug 2023'!T117</f>
        <v>0</v>
      </c>
      <c r="U117" s="12">
        <f>'as at 31st Aug 2023'!U117</f>
        <v>0</v>
      </c>
      <c r="V117" s="12" t="str">
        <f>'as at 31st Aug 2023'!V117</f>
        <v/>
      </c>
      <c r="W117" s="12" t="str">
        <f>'as at 31st Aug 2023'!W117</f>
        <v/>
      </c>
      <c r="X117" s="12">
        <f>'as at 31st Aug 2023'!X117</f>
        <v>374.97374360000003</v>
      </c>
      <c r="Y117" s="12">
        <f>'as at 31st Aug 2023'!Y117</f>
        <v>424.42082700000009</v>
      </c>
      <c r="Z117" s="12">
        <f>'as at 31st Aug 2023'!Z117</f>
        <v>13.186812208576203</v>
      </c>
      <c r="AA117" s="12">
        <f>'as at 31st Aug 2023'!AA117</f>
        <v>1673.4184555999998</v>
      </c>
      <c r="AB117" s="12">
        <f>'as at 31st Aug 2023'!AB117</f>
        <v>1336.4506121999998</v>
      </c>
      <c r="AC117" s="12">
        <f>'as at 31st Aug 2023'!AC117</f>
        <v>-20.136496180758389</v>
      </c>
      <c r="AD117" s="12">
        <f>'as at 31st Aug 2023'!AD117</f>
        <v>11.077408102508558</v>
      </c>
    </row>
    <row r="118" spans="1:30">
      <c r="A118" s="135"/>
      <c r="B118" s="136" t="s">
        <v>74</v>
      </c>
      <c r="C118" s="12">
        <f>'as at 31st Aug 2023'!C118</f>
        <v>149.46813684700075</v>
      </c>
      <c r="D118" s="12">
        <f>'as at 31st Aug 2023'!D118</f>
        <v>173.86542551800019</v>
      </c>
      <c r="E118" s="12">
        <f>'as at 31st Aug 2023'!E118</f>
        <v>16.322735524544019</v>
      </c>
      <c r="F118" s="12">
        <f>'as at 31st Aug 2023'!F118</f>
        <v>601.75447778100352</v>
      </c>
      <c r="G118" s="12">
        <f>'as at 31st Aug 2023'!G118</f>
        <v>632.33758242700105</v>
      </c>
      <c r="H118" s="12">
        <f>'as at 31st Aug 2023'!H118</f>
        <v>5.0823227371359359</v>
      </c>
      <c r="I118" s="12">
        <f>'as at 31st Aug 2023'!I118</f>
        <v>1.9105845773559444</v>
      </c>
      <c r="J118" s="12">
        <f>'as at 31st Aug 2023'!J118</f>
        <v>20169</v>
      </c>
      <c r="K118" s="12">
        <f>'as at 31st Aug 2023'!K118</f>
        <v>22360</v>
      </c>
      <c r="L118" s="12">
        <f>'as at 31st Aug 2023'!L118</f>
        <v>10.863205910060003</v>
      </c>
      <c r="M118" s="12">
        <f>'as at 31st Aug 2023'!M118</f>
        <v>88364</v>
      </c>
      <c r="N118" s="12">
        <f>'as at 31st Aug 2023'!N118</f>
        <v>85485</v>
      </c>
      <c r="O118" s="12">
        <f>'as at 31st Aug 2023'!O118</f>
        <v>-3.2581141641392475</v>
      </c>
      <c r="P118" s="12">
        <f>'as at 31st Aug 2023'!P118</f>
        <v>0.940082691206507</v>
      </c>
      <c r="Q118" s="12">
        <f>'as at 31st Aug 2023'!Q118</f>
        <v>0</v>
      </c>
      <c r="R118" s="12">
        <f>'as at 31st Aug 2023'!R118</f>
        <v>0</v>
      </c>
      <c r="S118" s="12" t="str">
        <f>'as at 31st Aug 2023'!S118</f>
        <v/>
      </c>
      <c r="T118" s="12">
        <f>'as at 31st Aug 2023'!T118</f>
        <v>0</v>
      </c>
      <c r="U118" s="12">
        <f>'as at 31st Aug 2023'!U118</f>
        <v>0</v>
      </c>
      <c r="V118" s="12" t="str">
        <f>'as at 31st Aug 2023'!V118</f>
        <v/>
      </c>
      <c r="W118" s="12" t="str">
        <f>'as at 31st Aug 2023'!W118</f>
        <v/>
      </c>
      <c r="X118" s="12">
        <f>'as at 31st Aug 2023'!X118</f>
        <v>3716.7700312999996</v>
      </c>
      <c r="Y118" s="12">
        <f>'as at 31st Aug 2023'!Y118</f>
        <v>2867.4258713999998</v>
      </c>
      <c r="Z118" s="12">
        <f>'as at 31st Aug 2023'!Z118</f>
        <v>-22.851673704518326</v>
      </c>
      <c r="AA118" s="12">
        <f>'as at 31st Aug 2023'!AA118</f>
        <v>18812.162560800003</v>
      </c>
      <c r="AB118" s="12">
        <f>'as at 31st Aug 2023'!AB118</f>
        <v>12931.4614719</v>
      </c>
      <c r="AC118" s="12">
        <f>'as at 31st Aug 2023'!AC118</f>
        <v>-31.260101383314442</v>
      </c>
      <c r="AD118" s="12">
        <f>'as at 31st Aug 2023'!AD118</f>
        <v>1.4744711795459344</v>
      </c>
    </row>
    <row r="119" spans="1:30">
      <c r="A119" s="135"/>
      <c r="B119" s="136" t="s">
        <v>75</v>
      </c>
      <c r="C119" s="12">
        <f>'as at 31st Aug 2023'!C119</f>
        <v>198.10814667299991</v>
      </c>
      <c r="D119" s="12">
        <f>'as at 31st Aug 2023'!D119</f>
        <v>218.33952350600009</v>
      </c>
      <c r="E119" s="12">
        <f>'as at 31st Aug 2023'!E119</f>
        <v>10.212289182834255</v>
      </c>
      <c r="F119" s="12">
        <f>'as at 31st Aug 2023'!F119</f>
        <v>903.66169754999964</v>
      </c>
      <c r="G119" s="12">
        <f>'as at 31st Aug 2023'!G119</f>
        <v>1090.8823226030004</v>
      </c>
      <c r="H119" s="12">
        <f>'as at 31st Aug 2023'!H119</f>
        <v>20.717999397406327</v>
      </c>
      <c r="I119" s="12">
        <f>'as at 31st Aug 2023'!I119</f>
        <v>1.5099525892570711</v>
      </c>
      <c r="J119" s="12">
        <f>'as at 31st Aug 2023'!J119</f>
        <v>9</v>
      </c>
      <c r="K119" s="12">
        <f>'as at 31st Aug 2023'!K119</f>
        <v>6</v>
      </c>
      <c r="L119" s="12">
        <f>'as at 31st Aug 2023'!L119</f>
        <v>-33.333333333333336</v>
      </c>
      <c r="M119" s="12">
        <f>'as at 31st Aug 2023'!M119</f>
        <v>29</v>
      </c>
      <c r="N119" s="12">
        <f>'as at 31st Aug 2023'!N119</f>
        <v>41</v>
      </c>
      <c r="O119" s="12">
        <f>'as at 31st Aug 2023'!O119</f>
        <v>41.37931034482758</v>
      </c>
      <c r="P119" s="12">
        <f>'as at 31st Aug 2023'!P119</f>
        <v>5.766526019690577</v>
      </c>
      <c r="Q119" s="12">
        <f>'as at 31st Aug 2023'!Q119</f>
        <v>1577301</v>
      </c>
      <c r="R119" s="12">
        <f>'as at 31st Aug 2023'!R119</f>
        <v>1859269</v>
      </c>
      <c r="S119" s="12">
        <f>'as at 31st Aug 2023'!S119</f>
        <v>17.876613277998299</v>
      </c>
      <c r="T119" s="12">
        <f>'as at 31st Aug 2023'!T119</f>
        <v>8149528</v>
      </c>
      <c r="U119" s="12">
        <f>'as at 31st Aug 2023'!U119</f>
        <v>9755575</v>
      </c>
      <c r="V119" s="12">
        <f>'as at 31st Aug 2023'!V119</f>
        <v>19.707239486753103</v>
      </c>
      <c r="W119" s="12">
        <f>'as at 31st Aug 2023'!W119</f>
        <v>13.103618435235687</v>
      </c>
      <c r="X119" s="12">
        <f>'as at 31st Aug 2023'!X119</f>
        <v>14691.667015500007</v>
      </c>
      <c r="Y119" s="12">
        <f>'as at 31st Aug 2023'!Y119</f>
        <v>17128.414024399997</v>
      </c>
      <c r="Z119" s="12">
        <f>'as at 31st Aug 2023'!Z119</f>
        <v>16.585912315662842</v>
      </c>
      <c r="AA119" s="12">
        <f>'as at 31st Aug 2023'!AA119</f>
        <v>68731.898619100015</v>
      </c>
      <c r="AB119" s="12">
        <f>'as at 31st Aug 2023'!AB119</f>
        <v>85656.524832900031</v>
      </c>
      <c r="AC119" s="12">
        <f>'as at 31st Aug 2023'!AC119</f>
        <v>24.624121483378914</v>
      </c>
      <c r="AD119" s="12">
        <f>'as at 31st Aug 2023'!AD119</f>
        <v>10.088110502851775</v>
      </c>
    </row>
    <row r="120" spans="1:30">
      <c r="A120" s="135"/>
      <c r="B120" s="136" t="s">
        <v>76</v>
      </c>
      <c r="C120" s="12">
        <f>'as at 31st Aug 2023'!C120</f>
        <v>2.1071750429999998</v>
      </c>
      <c r="D120" s="12">
        <f>'as at 31st Aug 2023'!D120</f>
        <v>4.4014689999999995E-2</v>
      </c>
      <c r="E120" s="12">
        <f>'as at 31st Aug 2023'!E120</f>
        <v>-97.911199159926653</v>
      </c>
      <c r="F120" s="12">
        <f>'as at 31st Aug 2023'!F120</f>
        <v>8.450281492000002</v>
      </c>
      <c r="G120" s="12">
        <f>'as at 31st Aug 2023'!G120</f>
        <v>0.67860024500000005</v>
      </c>
      <c r="H120" s="12">
        <f>'as at 31st Aug 2023'!H120</f>
        <v>-91.96949538731414</v>
      </c>
      <c r="I120" s="12">
        <f>'as at 31st Aug 2023'!I120</f>
        <v>4.1066405355763544E-2</v>
      </c>
      <c r="J120" s="12">
        <f>'as at 31st Aug 2023'!J120</f>
        <v>1</v>
      </c>
      <c r="K120" s="12">
        <f>'as at 31st Aug 2023'!K120</f>
        <v>1</v>
      </c>
      <c r="L120" s="12">
        <f>'as at 31st Aug 2023'!L120</f>
        <v>0</v>
      </c>
      <c r="M120" s="12">
        <f>'as at 31st Aug 2023'!M120</f>
        <v>3</v>
      </c>
      <c r="N120" s="12">
        <f>'as at 31st Aug 2023'!N120</f>
        <v>5</v>
      </c>
      <c r="O120" s="12">
        <f>'as at 31st Aug 2023'!O120</f>
        <v>66.666666666666671</v>
      </c>
      <c r="P120" s="12">
        <f>'as at 31st Aug 2023'!P120</f>
        <v>0.28768699654775604</v>
      </c>
      <c r="Q120" s="12">
        <f>'as at 31st Aug 2023'!Q120</f>
        <v>12181</v>
      </c>
      <c r="R120" s="12">
        <f>'as at 31st Aug 2023'!R120</f>
        <v>114</v>
      </c>
      <c r="S120" s="12">
        <f>'as at 31st Aug 2023'!S120</f>
        <v>-99.06411624661358</v>
      </c>
      <c r="T120" s="12">
        <f>'as at 31st Aug 2023'!T120</f>
        <v>54903</v>
      </c>
      <c r="U120" s="12">
        <f>'as at 31st Aug 2023'!U120</f>
        <v>10529</v>
      </c>
      <c r="V120" s="12">
        <f>'as at 31st Aug 2023'!V120</f>
        <v>-80.822541573320223</v>
      </c>
      <c r="W120" s="12">
        <f>'as at 31st Aug 2023'!W120</f>
        <v>0.4982033638781978</v>
      </c>
      <c r="X120" s="12">
        <f>'as at 31st Aug 2023'!X120</f>
        <v>836.45965669999987</v>
      </c>
      <c r="Y120" s="12">
        <f>'as at 31st Aug 2023'!Y120</f>
        <v>21.113656100000082</v>
      </c>
      <c r="Z120" s="12">
        <f>'as at 31st Aug 2023'!Z120</f>
        <v>-97.475830910566842</v>
      </c>
      <c r="AA120" s="12">
        <f>'as at 31st Aug 2023'!AA120</f>
        <v>4005.1483424999997</v>
      </c>
      <c r="AB120" s="12">
        <f>'as at 31st Aug 2023'!AB120</f>
        <v>973.64983500000005</v>
      </c>
      <c r="AC120" s="12">
        <f>'as at 31st Aug 2023'!AC120</f>
        <v>-75.690043121043274</v>
      </c>
      <c r="AD120" s="12">
        <f>'as at 31st Aug 2023'!AD120</f>
        <v>1.8333806944510762</v>
      </c>
    </row>
    <row r="121" spans="1:30" ht="16.2">
      <c r="A121" s="135"/>
      <c r="B121" s="142" t="s">
        <v>77</v>
      </c>
      <c r="C121" s="12">
        <f>'as at 31st Aug 2023'!C121</f>
        <v>102.19585856000005</v>
      </c>
      <c r="D121" s="12">
        <f>'as at 31st Aug 2023'!D121</f>
        <v>185.49692166500006</v>
      </c>
      <c r="E121" s="12">
        <f>'as at 31st Aug 2023'!E121</f>
        <v>81.51119260482875</v>
      </c>
      <c r="F121" s="12">
        <f>'as at 31st Aug 2023'!F121</f>
        <v>324.69927288399992</v>
      </c>
      <c r="G121" s="12">
        <f>'as at 31st Aug 2023'!G121</f>
        <v>555.69534309100015</v>
      </c>
      <c r="H121" s="12">
        <f>'as at 31st Aug 2023'!H121</f>
        <v>71.141542189262765</v>
      </c>
      <c r="I121" s="12">
        <f>'as at 31st Aug 2023'!I121</f>
        <v>12.312498381653961</v>
      </c>
      <c r="J121" s="12">
        <f>'as at 31st Aug 2023'!J121</f>
        <v>54</v>
      </c>
      <c r="K121" s="12">
        <f>'as at 31st Aug 2023'!K121</f>
        <v>113</v>
      </c>
      <c r="L121" s="12">
        <f>'as at 31st Aug 2023'!L121</f>
        <v>109.25925925925925</v>
      </c>
      <c r="M121" s="12">
        <f>'as at 31st Aug 2023'!M121</f>
        <v>189</v>
      </c>
      <c r="N121" s="12">
        <f>'as at 31st Aug 2023'!N121</f>
        <v>317</v>
      </c>
      <c r="O121" s="12">
        <f>'as at 31st Aug 2023'!O121</f>
        <v>67.724867724867721</v>
      </c>
      <c r="P121" s="12">
        <f>'as at 31st Aug 2023'!P121</f>
        <v>2.2896352473817263</v>
      </c>
      <c r="Q121" s="12">
        <f>'as at 31st Aug 2023'!Q121</f>
        <v>40263</v>
      </c>
      <c r="R121" s="12">
        <f>'as at 31st Aug 2023'!R121</f>
        <v>213216</v>
      </c>
      <c r="S121" s="12">
        <f>'as at 31st Aug 2023'!S121</f>
        <v>429.55815513002011</v>
      </c>
      <c r="T121" s="12">
        <f>'as at 31st Aug 2023'!T121</f>
        <v>237526</v>
      </c>
      <c r="U121" s="12">
        <f>'as at 31st Aug 2023'!U121</f>
        <v>491039</v>
      </c>
      <c r="V121" s="12">
        <f>'as at 31st Aug 2023'!V121</f>
        <v>106.73063159401499</v>
      </c>
      <c r="W121" s="12">
        <f>'as at 31st Aug 2023'!W121</f>
        <v>0.96077517402296875</v>
      </c>
      <c r="X121" s="12">
        <f>'as at 31st Aug 2023'!X121</f>
        <v>3721.9062599189997</v>
      </c>
      <c r="Y121" s="12">
        <f>'as at 31st Aug 2023'!Y121</f>
        <v>6400.0427435749989</v>
      </c>
      <c r="Z121" s="12">
        <f>'as at 31st Aug 2023'!Z121</f>
        <v>71.956043398961995</v>
      </c>
      <c r="AA121" s="12">
        <f>'as at 31st Aug 2023'!AA121</f>
        <v>20176.276605356001</v>
      </c>
      <c r="AB121" s="12">
        <f>'as at 31st Aug 2023'!AB121</f>
        <v>55902.486000718018</v>
      </c>
      <c r="AC121" s="12">
        <f>'as at 31st Aug 2023'!AC121</f>
        <v>177.07037871337533</v>
      </c>
      <c r="AD121" s="12">
        <f>'as at 31st Aug 2023'!AD121</f>
        <v>2.8023641314911063</v>
      </c>
    </row>
    <row r="122" spans="1:30">
      <c r="A122" s="135"/>
      <c r="B122" s="143"/>
      <c r="C122" s="137"/>
      <c r="D122" s="138"/>
      <c r="E122" s="139"/>
      <c r="F122" s="137"/>
      <c r="G122" s="138"/>
      <c r="H122" s="139"/>
      <c r="I122" s="140"/>
      <c r="J122" s="141"/>
      <c r="K122" s="141"/>
      <c r="L122" s="139"/>
      <c r="M122" s="141"/>
      <c r="N122" s="141"/>
      <c r="O122" s="139"/>
      <c r="P122" s="140"/>
      <c r="Q122" s="141"/>
      <c r="R122" s="141"/>
      <c r="S122" s="139"/>
      <c r="T122" s="141"/>
      <c r="U122" s="141"/>
      <c r="V122" s="139"/>
      <c r="W122" s="140"/>
      <c r="X122" s="137"/>
      <c r="Y122" s="137"/>
      <c r="Z122" s="139"/>
      <c r="AA122" s="137"/>
      <c r="AB122" s="137"/>
      <c r="AC122" s="139"/>
      <c r="AD122" s="140"/>
    </row>
    <row r="123" spans="1:30" s="133" customFormat="1" ht="16.2">
      <c r="A123" s="13">
        <v>18</v>
      </c>
      <c r="B123" s="134" t="s">
        <v>91</v>
      </c>
      <c r="C123" s="9">
        <f>'as at 31st Aug 2023'!C123</f>
        <v>604.04172594300007</v>
      </c>
      <c r="D123" s="9">
        <f>'as at 31st Aug 2023'!D123</f>
        <v>819.04202331599993</v>
      </c>
      <c r="E123" s="9">
        <f>'as at 31st Aug 2023'!E123</f>
        <v>35.593616821313454</v>
      </c>
      <c r="F123" s="9">
        <f>'as at 31st Aug 2023'!F123</f>
        <v>2671.3083249000001</v>
      </c>
      <c r="G123" s="9">
        <f>'as at 31st Aug 2023'!G123</f>
        <v>3398.287133243</v>
      </c>
      <c r="H123" s="9">
        <f>'as at 31st Aug 2023'!H123</f>
        <v>27.214335446291638</v>
      </c>
      <c r="I123" s="9">
        <f>'as at 31st Aug 2023'!I123</f>
        <v>2.6619718667608598</v>
      </c>
      <c r="J123" s="9">
        <f>'as at 31st Aug 2023'!J123</f>
        <v>40463</v>
      </c>
      <c r="K123" s="9">
        <f>'as at 31st Aug 2023'!K123</f>
        <v>64623</v>
      </c>
      <c r="L123" s="9">
        <f>'as at 31st Aug 2023'!L123</f>
        <v>59.708869831698095</v>
      </c>
      <c r="M123" s="9">
        <f>'as at 31st Aug 2023'!M123</f>
        <v>192940</v>
      </c>
      <c r="N123" s="9">
        <f>'as at 31st Aug 2023'!N123</f>
        <v>231182</v>
      </c>
      <c r="O123" s="9">
        <f>'as at 31st Aug 2023'!O123</f>
        <v>19.820669638229504</v>
      </c>
      <c r="P123" s="9">
        <f>'as at 31st Aug 2023'!P123</f>
        <v>2.420170298199293</v>
      </c>
      <c r="Q123" s="9">
        <f>'as at 31st Aug 2023'!Q123</f>
        <v>342558</v>
      </c>
      <c r="R123" s="9">
        <f>'as at 31st Aug 2023'!R123</f>
        <v>601313</v>
      </c>
      <c r="S123" s="9">
        <f>'as at 31st Aug 2023'!S123</f>
        <v>75.536113592442746</v>
      </c>
      <c r="T123" s="9">
        <f>'as at 31st Aug 2023'!T123</f>
        <v>1487669</v>
      </c>
      <c r="U123" s="9">
        <f>'as at 31st Aug 2023'!U123</f>
        <v>2773813</v>
      </c>
      <c r="V123" s="9">
        <f>'as at 31st Aug 2023'!V123</f>
        <v>86.453639888980675</v>
      </c>
      <c r="W123" s="9">
        <f>'as at 31st Aug 2023'!W123</f>
        <v>2.1726173097604913</v>
      </c>
      <c r="X123" s="9">
        <f>'as at 31st Aug 2023'!X123</f>
        <v>21683.287971700003</v>
      </c>
      <c r="Y123" s="9">
        <f>'as at 31st Aug 2023'!Y123</f>
        <v>53413.00829540001</v>
      </c>
      <c r="Z123" s="9">
        <f>'as at 31st Aug 2023'!Z123</f>
        <v>146.33260585346707</v>
      </c>
      <c r="AA123" s="9">
        <f>'as at 31st Aug 2023'!AA123</f>
        <v>98032.835901999992</v>
      </c>
      <c r="AB123" s="9">
        <f>'as at 31st Aug 2023'!AB123</f>
        <v>197430.86706140003</v>
      </c>
      <c r="AC123" s="9">
        <f>'as at 31st Aug 2023'!AC123</f>
        <v>101.39258978365655</v>
      </c>
      <c r="AD123" s="9">
        <f>'as at 31st Aug 2023'!AD123</f>
        <v>5.214606987181547</v>
      </c>
    </row>
    <row r="124" spans="1:30">
      <c r="A124" s="135"/>
      <c r="B124" s="136" t="s">
        <v>73</v>
      </c>
      <c r="C124" s="12">
        <f>'as at 31st Aug 2023'!C124</f>
        <v>188.12671599999993</v>
      </c>
      <c r="D124" s="12">
        <f>'as at 31st Aug 2023'!D124</f>
        <v>188.8021588</v>
      </c>
      <c r="E124" s="12">
        <f>'as at 31st Aug 2023'!E124</f>
        <v>0.35903608714462631</v>
      </c>
      <c r="F124" s="12">
        <f>'as at 31st Aug 2023'!F124</f>
        <v>777.97929800000009</v>
      </c>
      <c r="G124" s="12">
        <f>'as at 31st Aug 2023'!G124</f>
        <v>801.96643090000009</v>
      </c>
      <c r="H124" s="12">
        <f>'as at 31st Aug 2023'!H124</f>
        <v>3.0832610792684623</v>
      </c>
      <c r="I124" s="12">
        <f>'as at 31st Aug 2023'!I124</f>
        <v>4.9650813141113277</v>
      </c>
      <c r="J124" s="12">
        <f>'as at 31st Aug 2023'!J124</f>
        <v>828</v>
      </c>
      <c r="K124" s="12">
        <f>'as at 31st Aug 2023'!K124</f>
        <v>1094</v>
      </c>
      <c r="L124" s="12">
        <f>'as at 31st Aug 2023'!L124</f>
        <v>32.125603864734309</v>
      </c>
      <c r="M124" s="12">
        <f>'as at 31st Aug 2023'!M124</f>
        <v>3830</v>
      </c>
      <c r="N124" s="12">
        <f>'as at 31st Aug 2023'!N124</f>
        <v>4500</v>
      </c>
      <c r="O124" s="12">
        <f>'as at 31st Aug 2023'!O124</f>
        <v>17.493472584856406</v>
      </c>
      <c r="P124" s="12">
        <f>'as at 31st Aug 2023'!P124</f>
        <v>1.0165815750237202</v>
      </c>
      <c r="Q124" s="12">
        <f>'as at 31st Aug 2023'!Q124</f>
        <v>0</v>
      </c>
      <c r="R124" s="12">
        <f>'as at 31st Aug 2023'!R124</f>
        <v>0</v>
      </c>
      <c r="S124" s="12" t="str">
        <f>'as at 31st Aug 2023'!S124</f>
        <v/>
      </c>
      <c r="T124" s="12">
        <f>'as at 31st Aug 2023'!T124</f>
        <v>0</v>
      </c>
      <c r="U124" s="12">
        <f>'as at 31st Aug 2023'!U124</f>
        <v>0</v>
      </c>
      <c r="V124" s="12" t="str">
        <f>'as at 31st Aug 2023'!V124</f>
        <v/>
      </c>
      <c r="W124" s="12" t="str">
        <f>'as at 31st Aug 2023'!W124</f>
        <v/>
      </c>
      <c r="X124" s="12">
        <f>'as at 31st Aug 2023'!X124</f>
        <v>244.79301310000005</v>
      </c>
      <c r="Y124" s="12">
        <f>'as at 31st Aug 2023'!Y124</f>
        <v>215.25961249999997</v>
      </c>
      <c r="Z124" s="12">
        <f>'as at 31st Aug 2023'!Z124</f>
        <v>-12.064641970780199</v>
      </c>
      <c r="AA124" s="12">
        <f>'as at 31st Aug 2023'!AA124</f>
        <v>1064.987584</v>
      </c>
      <c r="AB124" s="12">
        <f>'as at 31st Aug 2023'!AB124</f>
        <v>952.88497390000009</v>
      </c>
      <c r="AC124" s="12">
        <f>'as at 31st Aug 2023'!AC124</f>
        <v>-10.526189392645524</v>
      </c>
      <c r="AD124" s="12">
        <f>'as at 31st Aug 2023'!AD124</f>
        <v>7.8981562313496747</v>
      </c>
    </row>
    <row r="125" spans="1:30">
      <c r="A125" s="135"/>
      <c r="B125" s="136" t="s">
        <v>74</v>
      </c>
      <c r="C125" s="12">
        <f>'as at 31st Aug 2023'!C125</f>
        <v>342.32412330000011</v>
      </c>
      <c r="D125" s="12">
        <f>'as at 31st Aug 2023'!D125</f>
        <v>517.5179040999999</v>
      </c>
      <c r="E125" s="12">
        <f>'as at 31st Aug 2023'!E125</f>
        <v>51.177749061659462</v>
      </c>
      <c r="F125" s="12">
        <f>'as at 31st Aug 2023'!F125</f>
        <v>1586.7196652000002</v>
      </c>
      <c r="G125" s="12">
        <f>'as at 31st Aug 2023'!G125</f>
        <v>1876.8827557999998</v>
      </c>
      <c r="H125" s="12">
        <f>'as at 31st Aug 2023'!H125</f>
        <v>18.286978914036812</v>
      </c>
      <c r="I125" s="12">
        <f>'as at 31st Aug 2023'!I125</f>
        <v>5.6709317086190669</v>
      </c>
      <c r="J125" s="12">
        <f>'as at 31st Aug 2023'!J125</f>
        <v>39622</v>
      </c>
      <c r="K125" s="12">
        <f>'as at 31st Aug 2023'!K125</f>
        <v>63491</v>
      </c>
      <c r="L125" s="12">
        <f>'as at 31st Aug 2023'!L125</f>
        <v>60.241784866993072</v>
      </c>
      <c r="M125" s="12">
        <f>'as at 31st Aug 2023'!M125</f>
        <v>189059</v>
      </c>
      <c r="N125" s="12">
        <f>'as at 31st Aug 2023'!N125</f>
        <v>226484</v>
      </c>
      <c r="O125" s="12">
        <f>'as at 31st Aug 2023'!O125</f>
        <v>19.79540778275566</v>
      </c>
      <c r="P125" s="12">
        <f>'as at 31st Aug 2023'!P125</f>
        <v>2.4906555329615085</v>
      </c>
      <c r="Q125" s="12">
        <f>'as at 31st Aug 2023'!Q125</f>
        <v>0</v>
      </c>
      <c r="R125" s="12">
        <f>'as at 31st Aug 2023'!R125</f>
        <v>0</v>
      </c>
      <c r="S125" s="12" t="str">
        <f>'as at 31st Aug 2023'!S125</f>
        <v/>
      </c>
      <c r="T125" s="12">
        <f>'as at 31st Aug 2023'!T125</f>
        <v>0</v>
      </c>
      <c r="U125" s="12">
        <f>'as at 31st Aug 2023'!U125</f>
        <v>0</v>
      </c>
      <c r="V125" s="12" t="str">
        <f>'as at 31st Aug 2023'!V125</f>
        <v/>
      </c>
      <c r="W125" s="12" t="str">
        <f>'as at 31st Aug 2023'!W125</f>
        <v/>
      </c>
      <c r="X125" s="12">
        <f>'as at 31st Aug 2023'!X125</f>
        <v>15179.587663000002</v>
      </c>
      <c r="Y125" s="12">
        <f>'as at 31st Aug 2023'!Y125</f>
        <v>24355.651506300001</v>
      </c>
      <c r="Z125" s="12">
        <f>'as at 31st Aug 2023'!Z125</f>
        <v>60.450020428858586</v>
      </c>
      <c r="AA125" s="12">
        <f>'as at 31st Aug 2023'!AA125</f>
        <v>65858.676392900001</v>
      </c>
      <c r="AB125" s="12">
        <f>'as at 31st Aug 2023'!AB125</f>
        <v>96679.823827300002</v>
      </c>
      <c r="AC125" s="12">
        <f>'as at 31st Aug 2023'!AC125</f>
        <v>46.798917200411161</v>
      </c>
      <c r="AD125" s="12">
        <f>'as at 31st Aug 2023'!AD125</f>
        <v>11.023627467529181</v>
      </c>
    </row>
    <row r="126" spans="1:30">
      <c r="A126" s="135"/>
      <c r="B126" s="136" t="s">
        <v>75</v>
      </c>
      <c r="C126" s="12">
        <f>'as at 31st Aug 2023'!C126</f>
        <v>67.516175813999965</v>
      </c>
      <c r="D126" s="12">
        <f>'as at 31st Aug 2023'!D126</f>
        <v>92.675282124999981</v>
      </c>
      <c r="E126" s="12">
        <f>'as at 31st Aug 2023'!E126</f>
        <v>37.26382012558107</v>
      </c>
      <c r="F126" s="12">
        <f>'as at 31st Aug 2023'!F126</f>
        <v>283.60893053099994</v>
      </c>
      <c r="G126" s="12">
        <f>'as at 31st Aug 2023'!G126</f>
        <v>634.82365192199995</v>
      </c>
      <c r="H126" s="12">
        <f>'as at 31st Aug 2023'!H126</f>
        <v>123.83768054603289</v>
      </c>
      <c r="I126" s="12">
        <f>'as at 31st Aug 2023'!I126</f>
        <v>0.87869570995889656</v>
      </c>
      <c r="J126" s="12">
        <f>'as at 31st Aug 2023'!J126</f>
        <v>2</v>
      </c>
      <c r="K126" s="12">
        <f>'as at 31st Aug 2023'!K126</f>
        <v>1</v>
      </c>
      <c r="L126" s="12">
        <f>'as at 31st Aug 2023'!L126</f>
        <v>-50</v>
      </c>
      <c r="M126" s="12">
        <f>'as at 31st Aug 2023'!M126</f>
        <v>4</v>
      </c>
      <c r="N126" s="12">
        <f>'as at 31st Aug 2023'!N126</f>
        <v>3</v>
      </c>
      <c r="O126" s="12">
        <f>'as at 31st Aug 2023'!O126</f>
        <v>-25</v>
      </c>
      <c r="P126" s="12">
        <f>'as at 31st Aug 2023'!P126</f>
        <v>0.42194092827004215</v>
      </c>
      <c r="Q126" s="12">
        <f>'as at 31st Aug 2023'!Q126</f>
        <v>316544</v>
      </c>
      <c r="R126" s="12">
        <f>'as at 31st Aug 2023'!R126</f>
        <v>475014</v>
      </c>
      <c r="S126" s="12">
        <f>'as at 31st Aug 2023'!S126</f>
        <v>50.062550545895675</v>
      </c>
      <c r="T126" s="12">
        <f>'as at 31st Aug 2023'!T126</f>
        <v>1456890</v>
      </c>
      <c r="U126" s="12">
        <f>'as at 31st Aug 2023'!U126</f>
        <v>2204765</v>
      </c>
      <c r="V126" s="12">
        <f>'as at 31st Aug 2023'!V126</f>
        <v>51.333662802270588</v>
      </c>
      <c r="W126" s="12">
        <f>'as at 31st Aug 2023'!W126</f>
        <v>2.961424549487079</v>
      </c>
      <c r="X126" s="12">
        <f>'as at 31st Aug 2023'!X126</f>
        <v>3970.3959040000004</v>
      </c>
      <c r="Y126" s="12">
        <f>'as at 31st Aug 2023'!Y126</f>
        <v>4948.8455052000008</v>
      </c>
      <c r="Z126" s="12">
        <f>'as at 31st Aug 2023'!Z126</f>
        <v>24.643628113112225</v>
      </c>
      <c r="AA126" s="12">
        <f>'as at 31st Aug 2023'!AA126</f>
        <v>19070.006490900003</v>
      </c>
      <c r="AB126" s="12">
        <f>'as at 31st Aug 2023'!AB126</f>
        <v>21857.699430400004</v>
      </c>
      <c r="AC126" s="12">
        <f>'as at 31st Aug 2023'!AC126</f>
        <v>14.618206558189994</v>
      </c>
      <c r="AD126" s="12">
        <f>'as at 31st Aug 2023'!AD126</f>
        <v>2.5742684240594129</v>
      </c>
    </row>
    <row r="127" spans="1:30" s="145" customFormat="1">
      <c r="A127" s="135"/>
      <c r="B127" s="136" t="s">
        <v>76</v>
      </c>
      <c r="C127" s="12">
        <f>'as at 31st Aug 2023'!C127</f>
        <v>0</v>
      </c>
      <c r="D127" s="12">
        <f>'as at 31st Aug 2023'!D127</f>
        <v>0</v>
      </c>
      <c r="E127" s="12" t="str">
        <f>'as at 31st Aug 2023'!E127</f>
        <v/>
      </c>
      <c r="F127" s="12">
        <f>'as at 31st Aug 2023'!F127</f>
        <v>0</v>
      </c>
      <c r="G127" s="12">
        <f>'as at 31st Aug 2023'!G127</f>
        <v>0</v>
      </c>
      <c r="H127" s="12" t="str">
        <f>'as at 31st Aug 2023'!H127</f>
        <v/>
      </c>
      <c r="I127" s="12">
        <f>'as at 31st Aug 2023'!I127</f>
        <v>0</v>
      </c>
      <c r="J127" s="12">
        <f>'as at 31st Aug 2023'!J127</f>
        <v>0</v>
      </c>
      <c r="K127" s="12">
        <f>'as at 31st Aug 2023'!K127</f>
        <v>0</v>
      </c>
      <c r="L127" s="12" t="str">
        <f>'as at 31st Aug 2023'!L127</f>
        <v/>
      </c>
      <c r="M127" s="12">
        <f>'as at 31st Aug 2023'!M127</f>
        <v>0</v>
      </c>
      <c r="N127" s="12">
        <f>'as at 31st Aug 2023'!N127</f>
        <v>0</v>
      </c>
      <c r="O127" s="12" t="str">
        <f>'as at 31st Aug 2023'!O127</f>
        <v/>
      </c>
      <c r="P127" s="12">
        <f>'as at 31st Aug 2023'!P127</f>
        <v>0</v>
      </c>
      <c r="Q127" s="12">
        <f>'as at 31st Aug 2023'!Q127</f>
        <v>0</v>
      </c>
      <c r="R127" s="12">
        <f>'as at 31st Aug 2023'!R127</f>
        <v>0</v>
      </c>
      <c r="S127" s="12" t="str">
        <f>'as at 31st Aug 2023'!S127</f>
        <v/>
      </c>
      <c r="T127" s="12">
        <f>'as at 31st Aug 2023'!T127</f>
        <v>0</v>
      </c>
      <c r="U127" s="12">
        <f>'as at 31st Aug 2023'!U127</f>
        <v>0</v>
      </c>
      <c r="V127" s="12" t="str">
        <f>'as at 31st Aug 2023'!V127</f>
        <v/>
      </c>
      <c r="W127" s="12">
        <f>'as at 31st Aug 2023'!W127</f>
        <v>0</v>
      </c>
      <c r="X127" s="12">
        <f>'as at 31st Aug 2023'!X127</f>
        <v>0</v>
      </c>
      <c r="Y127" s="12">
        <f>'as at 31st Aug 2023'!Y127</f>
        <v>0</v>
      </c>
      <c r="Z127" s="12" t="str">
        <f>'as at 31st Aug 2023'!Z127</f>
        <v/>
      </c>
      <c r="AA127" s="12">
        <f>'as at 31st Aug 2023'!AA127</f>
        <v>0</v>
      </c>
      <c r="AB127" s="12">
        <f>'as at 31st Aug 2023'!AB127</f>
        <v>0</v>
      </c>
      <c r="AC127" s="12" t="str">
        <f>'as at 31st Aug 2023'!AC127</f>
        <v/>
      </c>
      <c r="AD127" s="12">
        <f>'as at 31st Aug 2023'!AD127</f>
        <v>0</v>
      </c>
    </row>
    <row r="128" spans="1:30" s="145" customFormat="1" ht="16.2">
      <c r="A128" s="135"/>
      <c r="B128" s="142" t="s">
        <v>77</v>
      </c>
      <c r="C128" s="12">
        <f>'as at 31st Aug 2023'!C128</f>
        <v>6.0747108289999971</v>
      </c>
      <c r="D128" s="12">
        <f>'as at 31st Aug 2023'!D128</f>
        <v>20.046678291000031</v>
      </c>
      <c r="E128" s="12">
        <f>'as at 31st Aug 2023'!E128</f>
        <v>230.00218208411516</v>
      </c>
      <c r="F128" s="12">
        <f>'as at 31st Aug 2023'!F128</f>
        <v>23.000431168999995</v>
      </c>
      <c r="G128" s="12">
        <f>'as at 31st Aug 2023'!G128</f>
        <v>84.614294621000042</v>
      </c>
      <c r="H128" s="12">
        <f>'as at 31st Aug 2023'!H128</f>
        <v>267.88134100304728</v>
      </c>
      <c r="I128" s="12">
        <f>'as at 31st Aug 2023'!I128</f>
        <v>1.8747923273764924</v>
      </c>
      <c r="J128" s="12">
        <f>'as at 31st Aug 2023'!J128</f>
        <v>11</v>
      </c>
      <c r="K128" s="12">
        <f>'as at 31st Aug 2023'!K128</f>
        <v>37</v>
      </c>
      <c r="L128" s="12">
        <f>'as at 31st Aug 2023'!L128</f>
        <v>236.36363636363637</v>
      </c>
      <c r="M128" s="12">
        <f>'as at 31st Aug 2023'!M128</f>
        <v>47</v>
      </c>
      <c r="N128" s="12">
        <f>'as at 31st Aug 2023'!N128</f>
        <v>195</v>
      </c>
      <c r="O128" s="12">
        <f>'as at 31st Aug 2023'!O128</f>
        <v>314.89361702127655</v>
      </c>
      <c r="P128" s="12">
        <f>'as at 31st Aug 2023'!P128</f>
        <v>1.4084507042253522</v>
      </c>
      <c r="Q128" s="12">
        <f>'as at 31st Aug 2023'!Q128</f>
        <v>26014</v>
      </c>
      <c r="R128" s="12">
        <f>'as at 31st Aug 2023'!R128</f>
        <v>126299</v>
      </c>
      <c r="S128" s="12">
        <f>'as at 31st Aug 2023'!S128</f>
        <v>385.50395940647337</v>
      </c>
      <c r="T128" s="12">
        <f>'as at 31st Aug 2023'!T128</f>
        <v>30779</v>
      </c>
      <c r="U128" s="12">
        <f>'as at 31st Aug 2023'!U128</f>
        <v>569048</v>
      </c>
      <c r="V128" s="12">
        <f>'as at 31st Aug 2023'!V128</f>
        <v>1748.8189999675103</v>
      </c>
      <c r="W128" s="12">
        <f>'as at 31st Aug 2023'!W128</f>
        <v>1.1134088967015294</v>
      </c>
      <c r="X128" s="12">
        <f>'as at 31st Aug 2023'!X128</f>
        <v>2288.5113915999996</v>
      </c>
      <c r="Y128" s="12">
        <f>'as at 31st Aug 2023'!Y128</f>
        <v>23893.251671400005</v>
      </c>
      <c r="Z128" s="12">
        <f>'as at 31st Aug 2023'!Z128</f>
        <v>944.05211873099631</v>
      </c>
      <c r="AA128" s="12">
        <f>'as at 31st Aug 2023'!AA128</f>
        <v>12039.1654342</v>
      </c>
      <c r="AB128" s="12">
        <f>'as at 31st Aug 2023'!AB128</f>
        <v>77940.458829800002</v>
      </c>
      <c r="AC128" s="12">
        <f>'as at 31st Aug 2023'!AC128</f>
        <v>547.39087817825248</v>
      </c>
      <c r="AD128" s="12">
        <f>'as at 31st Aug 2023'!AD128</f>
        <v>3.9071168715785816</v>
      </c>
    </row>
    <row r="129" spans="1:30" s="145" customFormat="1">
      <c r="A129" s="135"/>
      <c r="B129" s="143"/>
      <c r="C129" s="137"/>
      <c r="D129" s="138"/>
      <c r="E129" s="139"/>
      <c r="F129" s="137"/>
      <c r="G129" s="138"/>
      <c r="H129" s="139"/>
      <c r="I129" s="140"/>
      <c r="J129" s="141"/>
      <c r="K129" s="141"/>
      <c r="L129" s="139"/>
      <c r="M129" s="141"/>
      <c r="N129" s="141"/>
      <c r="O129" s="139"/>
      <c r="P129" s="140"/>
      <c r="Q129" s="141"/>
      <c r="R129" s="141"/>
      <c r="S129" s="139"/>
      <c r="T129" s="141"/>
      <c r="U129" s="141"/>
      <c r="V129" s="139"/>
      <c r="W129" s="140"/>
      <c r="X129" s="137"/>
      <c r="Y129" s="137"/>
      <c r="Z129" s="139"/>
      <c r="AA129" s="137"/>
      <c r="AB129" s="137"/>
      <c r="AC129" s="139"/>
      <c r="AD129" s="140"/>
    </row>
    <row r="130" spans="1:30" s="146" customFormat="1" ht="16.2">
      <c r="A130" s="13">
        <v>19</v>
      </c>
      <c r="B130" s="134" t="s">
        <v>92</v>
      </c>
      <c r="C130" s="9">
        <f>'as at 31st Aug 2023'!C130</f>
        <v>262.981352109</v>
      </c>
      <c r="D130" s="9">
        <f>'as at 31st Aug 2023'!D130</f>
        <v>248.10209134399997</v>
      </c>
      <c r="E130" s="9">
        <f>'as at 31st Aug 2023'!E130</f>
        <v>-5.657914770638528</v>
      </c>
      <c r="F130" s="9">
        <f>'as at 31st Aug 2023'!F130</f>
        <v>991.86717594600009</v>
      </c>
      <c r="G130" s="9">
        <f>'as at 31st Aug 2023'!G130</f>
        <v>1097.7396230890001</v>
      </c>
      <c r="H130" s="9">
        <f>'as at 31st Aug 2023'!H130</f>
        <v>10.674054924947329</v>
      </c>
      <c r="I130" s="9">
        <f>'as at 31st Aug 2023'!I130</f>
        <v>0.85988966768177888</v>
      </c>
      <c r="J130" s="9">
        <f>'as at 31st Aug 2023'!J130</f>
        <v>24187</v>
      </c>
      <c r="K130" s="9">
        <f>'as at 31st Aug 2023'!K130</f>
        <v>22533</v>
      </c>
      <c r="L130" s="9">
        <f>'as at 31st Aug 2023'!L130</f>
        <v>-6.8383842560052921</v>
      </c>
      <c r="M130" s="9">
        <f>'as at 31st Aug 2023'!M130</f>
        <v>99166</v>
      </c>
      <c r="N130" s="9">
        <f>'as at 31st Aug 2023'!N130</f>
        <v>103176</v>
      </c>
      <c r="O130" s="9">
        <f>'as at 31st Aug 2023'!O130</f>
        <v>4.0437246636952251</v>
      </c>
      <c r="P130" s="9">
        <f>'as at 31st Aug 2023'!P130</f>
        <v>1.0801164912796422</v>
      </c>
      <c r="Q130" s="9">
        <f>'as at 31st Aug 2023'!Q130</f>
        <v>240718</v>
      </c>
      <c r="R130" s="9">
        <f>'as at 31st Aug 2023'!R130</f>
        <v>102512</v>
      </c>
      <c r="S130" s="9">
        <f>'as at 31st Aug 2023'!S130</f>
        <v>-57.414069575187568</v>
      </c>
      <c r="T130" s="9">
        <f>'as at 31st Aug 2023'!T130</f>
        <v>1264061</v>
      </c>
      <c r="U130" s="9">
        <f>'as at 31st Aug 2023'!U130</f>
        <v>711577</v>
      </c>
      <c r="V130" s="9">
        <f>'as at 31st Aug 2023'!V130</f>
        <v>-43.707067934221534</v>
      </c>
      <c r="W130" s="9">
        <f>'as at 31st Aug 2023'!W130</f>
        <v>0.55734993938936794</v>
      </c>
      <c r="X130" s="9">
        <f>'as at 31st Aug 2023'!X130</f>
        <v>23069.879834499996</v>
      </c>
      <c r="Y130" s="9">
        <f>'as at 31st Aug 2023'!Y130</f>
        <v>15240.679119399998</v>
      </c>
      <c r="Z130" s="9">
        <f>'as at 31st Aug 2023'!Z130</f>
        <v>-33.936894215598691</v>
      </c>
      <c r="AA130" s="9">
        <f>'as at 31st Aug 2023'!AA130</f>
        <v>93742.392582846995</v>
      </c>
      <c r="AB130" s="9">
        <f>'as at 31st Aug 2023'!AB130</f>
        <v>68632.022662500007</v>
      </c>
      <c r="AC130" s="9">
        <f>'as at 31st Aug 2023'!AC130</f>
        <v>-26.786568198752903</v>
      </c>
      <c r="AD130" s="9">
        <f>'as at 31st Aug 2023'!AD130</f>
        <v>1.8127308573738528</v>
      </c>
    </row>
    <row r="131" spans="1:30" s="145" customFormat="1">
      <c r="A131" s="135"/>
      <c r="B131" s="136" t="s">
        <v>73</v>
      </c>
      <c r="C131" s="12">
        <f>'as at 31st Aug 2023'!C131</f>
        <v>9.00440532</v>
      </c>
      <c r="D131" s="12">
        <f>'as at 31st Aug 2023'!D131</f>
        <v>5.9728416500000003</v>
      </c>
      <c r="E131" s="12">
        <f>'as at 31st Aug 2023'!E131</f>
        <v>-33.667561179931425</v>
      </c>
      <c r="F131" s="12">
        <f>'as at 31st Aug 2023'!F131</f>
        <v>44.669902020000009</v>
      </c>
      <c r="G131" s="12">
        <f>'as at 31st Aug 2023'!G131</f>
        <v>30.739776445000004</v>
      </c>
      <c r="H131" s="12">
        <f>'as at 31st Aug 2023'!H131</f>
        <v>-31.184589500024163</v>
      </c>
      <c r="I131" s="12">
        <f>'as at 31st Aug 2023'!I131</f>
        <v>0.19031406271674789</v>
      </c>
      <c r="J131" s="12">
        <f>'as at 31st Aug 2023'!J131</f>
        <v>107</v>
      </c>
      <c r="K131" s="12">
        <f>'as at 31st Aug 2023'!K131</f>
        <v>112</v>
      </c>
      <c r="L131" s="12">
        <f>'as at 31st Aug 2023'!L131</f>
        <v>4.6728971962616717</v>
      </c>
      <c r="M131" s="12">
        <f>'as at 31st Aug 2023'!M131</f>
        <v>753</v>
      </c>
      <c r="N131" s="12">
        <f>'as at 31st Aug 2023'!N131</f>
        <v>522</v>
      </c>
      <c r="O131" s="12">
        <f>'as at 31st Aug 2023'!O131</f>
        <v>-30.677290836653381</v>
      </c>
      <c r="P131" s="12">
        <f>'as at 31st Aug 2023'!P131</f>
        <v>0.11792346270275156</v>
      </c>
      <c r="Q131" s="12">
        <f>'as at 31st Aug 2023'!Q131</f>
        <v>0</v>
      </c>
      <c r="R131" s="12">
        <f>'as at 31st Aug 2023'!R131</f>
        <v>0</v>
      </c>
      <c r="S131" s="12" t="str">
        <f>'as at 31st Aug 2023'!S131</f>
        <v/>
      </c>
      <c r="T131" s="12">
        <f>'as at 31st Aug 2023'!T131</f>
        <v>0</v>
      </c>
      <c r="U131" s="12">
        <f>'as at 31st Aug 2023'!U131</f>
        <v>0</v>
      </c>
      <c r="V131" s="12" t="str">
        <f>'as at 31st Aug 2023'!V131</f>
        <v/>
      </c>
      <c r="W131" s="12" t="str">
        <f>'as at 31st Aug 2023'!W131</f>
        <v/>
      </c>
      <c r="X131" s="12">
        <f>'as at 31st Aug 2023'!X131</f>
        <v>2.7426778999999999</v>
      </c>
      <c r="Y131" s="12">
        <f>'as at 31st Aug 2023'!Y131</f>
        <v>3.5059015999999996</v>
      </c>
      <c r="Z131" s="12">
        <f>'as at 31st Aug 2023'!Z131</f>
        <v>27.827682572568936</v>
      </c>
      <c r="AA131" s="12">
        <f>'as at 31st Aug 2023'!AA131</f>
        <v>9.7960920999999992</v>
      </c>
      <c r="AB131" s="12">
        <f>'as at 31st Aug 2023'!AB131</f>
        <v>21.516605200000001</v>
      </c>
      <c r="AC131" s="12">
        <f>'as at 31st Aug 2023'!AC131</f>
        <v>119.64478263735394</v>
      </c>
      <c r="AD131" s="12">
        <f>'as at 31st Aug 2023'!AD131</f>
        <v>0.17834420112883975</v>
      </c>
    </row>
    <row r="132" spans="1:30" s="145" customFormat="1">
      <c r="A132" s="135"/>
      <c r="B132" s="136" t="s">
        <v>74</v>
      </c>
      <c r="C132" s="12">
        <f>'as at 31st Aug 2023'!C132</f>
        <v>166.96756512799999</v>
      </c>
      <c r="D132" s="12">
        <f>'as at 31st Aug 2023'!D132</f>
        <v>171.42326110599998</v>
      </c>
      <c r="E132" s="12">
        <f>'as at 31st Aug 2023'!E132</f>
        <v>2.6685997214993096</v>
      </c>
      <c r="F132" s="12">
        <f>'as at 31st Aug 2023'!F132</f>
        <v>620.42906331300003</v>
      </c>
      <c r="G132" s="12">
        <f>'as at 31st Aug 2023'!G132</f>
        <v>720.38847845600003</v>
      </c>
      <c r="H132" s="12">
        <f>'as at 31st Aug 2023'!H132</f>
        <v>16.111336662604337</v>
      </c>
      <c r="I132" s="12">
        <f>'as at 31st Aug 2023'!I132</f>
        <v>2.176627097444173</v>
      </c>
      <c r="J132" s="12">
        <f>'as at 31st Aug 2023'!J132</f>
        <v>24054</v>
      </c>
      <c r="K132" s="12">
        <f>'as at 31st Aug 2023'!K132</f>
        <v>22415</v>
      </c>
      <c r="L132" s="12">
        <f>'as at 31st Aug 2023'!L132</f>
        <v>-6.8138355367090675</v>
      </c>
      <c r="M132" s="12">
        <f>'as at 31st Aug 2023'!M132</f>
        <v>98359</v>
      </c>
      <c r="N132" s="12">
        <f>'as at 31st Aug 2023'!N132</f>
        <v>102634</v>
      </c>
      <c r="O132" s="12">
        <f>'as at 31st Aug 2023'!O132</f>
        <v>4.3463231631065691</v>
      </c>
      <c r="P132" s="12">
        <f>'as at 31st Aug 2023'!P132</f>
        <v>1.1286710759699206</v>
      </c>
      <c r="Q132" s="12">
        <f>'as at 31st Aug 2023'!Q132</f>
        <v>0</v>
      </c>
      <c r="R132" s="12">
        <f>'as at 31st Aug 2023'!R132</f>
        <v>0</v>
      </c>
      <c r="S132" s="12" t="str">
        <f>'as at 31st Aug 2023'!S132</f>
        <v/>
      </c>
      <c r="T132" s="12">
        <f>'as at 31st Aug 2023'!T132</f>
        <v>0</v>
      </c>
      <c r="U132" s="12">
        <f>'as at 31st Aug 2023'!U132</f>
        <v>0</v>
      </c>
      <c r="V132" s="12" t="str">
        <f>'as at 31st Aug 2023'!V132</f>
        <v/>
      </c>
      <c r="W132" s="12" t="str">
        <f>'as at 31st Aug 2023'!W132</f>
        <v/>
      </c>
      <c r="X132" s="12">
        <f>'as at 31st Aug 2023'!X132</f>
        <v>3115.3804418000004</v>
      </c>
      <c r="Y132" s="12">
        <f>'as at 31st Aug 2023'!Y132</f>
        <v>2826.4249592000001</v>
      </c>
      <c r="Z132" s="12">
        <f>'as at 31st Aug 2023'!Z132</f>
        <v>-9.27512668189725</v>
      </c>
      <c r="AA132" s="12">
        <f>'as at 31st Aug 2023'!AA132</f>
        <v>13709.966567400001</v>
      </c>
      <c r="AB132" s="12">
        <f>'as at 31st Aug 2023'!AB132</f>
        <v>13301.687193300002</v>
      </c>
      <c r="AC132" s="12">
        <f>'as at 31st Aug 2023'!AC132</f>
        <v>-2.9779749796824295</v>
      </c>
      <c r="AD132" s="12">
        <f>'as at 31st Aug 2023'!AD132</f>
        <v>1.5166850590302536</v>
      </c>
    </row>
    <row r="133" spans="1:30" s="148" customFormat="1">
      <c r="A133" s="147"/>
      <c r="B133" s="136" t="s">
        <v>75</v>
      </c>
      <c r="C133" s="12">
        <f>'as at 31st Aug 2023'!C133</f>
        <v>65.728926080999997</v>
      </c>
      <c r="D133" s="12">
        <f>'as at 31st Aug 2023'!D133</f>
        <v>59.135714282000002</v>
      </c>
      <c r="E133" s="12">
        <f>'as at 31st Aug 2023'!E133</f>
        <v>-10.030913620701721</v>
      </c>
      <c r="F133" s="12">
        <f>'as at 31st Aug 2023'!F133</f>
        <v>264.76412900600002</v>
      </c>
      <c r="G133" s="12">
        <f>'as at 31st Aug 2023'!G133</f>
        <v>316.54791442300001</v>
      </c>
      <c r="H133" s="12">
        <f>'as at 31st Aug 2023'!H133</f>
        <v>19.558459679342157</v>
      </c>
      <c r="I133" s="12">
        <f>'as at 31st Aug 2023'!I133</f>
        <v>0.43815206562924647</v>
      </c>
      <c r="J133" s="12">
        <f>'as at 31st Aug 2023'!J133</f>
        <v>0</v>
      </c>
      <c r="K133" s="12">
        <f>'as at 31st Aug 2023'!K133</f>
        <v>1</v>
      </c>
      <c r="L133" s="12" t="str">
        <f>'as at 31st Aug 2023'!L133</f>
        <v/>
      </c>
      <c r="M133" s="12">
        <f>'as at 31st Aug 2023'!M133</f>
        <v>0</v>
      </c>
      <c r="N133" s="12">
        <f>'as at 31st Aug 2023'!N133</f>
        <v>1</v>
      </c>
      <c r="O133" s="12" t="str">
        <f>'as at 31st Aug 2023'!O133</f>
        <v/>
      </c>
      <c r="P133" s="12">
        <f>'as at 31st Aug 2023'!P133</f>
        <v>0.14064697609001406</v>
      </c>
      <c r="Q133" s="12">
        <f>'as at 31st Aug 2023'!Q133</f>
        <v>86537</v>
      </c>
      <c r="R133" s="12">
        <f>'as at 31st Aug 2023'!R133</f>
        <v>57986</v>
      </c>
      <c r="S133" s="12">
        <f>'as at 31st Aug 2023'!S133</f>
        <v>-32.992823878803293</v>
      </c>
      <c r="T133" s="12">
        <f>'as at 31st Aug 2023'!T133</f>
        <v>787732</v>
      </c>
      <c r="U133" s="12">
        <f>'as at 31st Aug 2023'!U133</f>
        <v>400563</v>
      </c>
      <c r="V133" s="12">
        <f>'as at 31st Aug 2023'!V133</f>
        <v>-49.149837762081518</v>
      </c>
      <c r="W133" s="12">
        <f>'as at 31st Aug 2023'!W133</f>
        <v>0.53803335131689445</v>
      </c>
      <c r="X133" s="12">
        <f>'as at 31st Aug 2023'!X133</f>
        <v>2441.4097793000001</v>
      </c>
      <c r="Y133" s="12">
        <f>'as at 31st Aug 2023'!Y133</f>
        <v>2775.9071181999998</v>
      </c>
      <c r="Z133" s="12">
        <f>'as at 31st Aug 2023'!Z133</f>
        <v>13.700991195173584</v>
      </c>
      <c r="AA133" s="12">
        <f>'as at 31st Aug 2023'!AA133</f>
        <v>12656.0317373</v>
      </c>
      <c r="AB133" s="12">
        <f>'as at 31st Aug 2023'!AB133</f>
        <v>13216.707487300002</v>
      </c>
      <c r="AC133" s="12">
        <f>'as at 31st Aug 2023'!AC133</f>
        <v>4.4301070164637135</v>
      </c>
      <c r="AD133" s="12">
        <f>'as at 31st Aug 2023'!AD133</f>
        <v>1.5565843451605823</v>
      </c>
    </row>
    <row r="134" spans="1:30" s="145" customFormat="1">
      <c r="A134" s="135"/>
      <c r="B134" s="136" t="s">
        <v>76</v>
      </c>
      <c r="C134" s="12">
        <f>'as at 31st Aug 2023'!C134</f>
        <v>2.96032E-2</v>
      </c>
      <c r="D134" s="12">
        <f>'as at 31st Aug 2023'!D134</f>
        <v>8.4589999999999995E-3</v>
      </c>
      <c r="E134" s="12">
        <f>'as at 31st Aug 2023'!E134</f>
        <v>-71.425386444708678</v>
      </c>
      <c r="F134" s="12">
        <f>'as at 31st Aug 2023'!F134</f>
        <v>0.15120109999999976</v>
      </c>
      <c r="G134" s="12">
        <f>'as at 31st Aug 2023'!G134</f>
        <v>7.8786300000000004E-2</v>
      </c>
      <c r="H134" s="12">
        <f>'as at 31st Aug 2023'!H134</f>
        <v>-47.893037815200991</v>
      </c>
      <c r="I134" s="12">
        <f>'as at 31st Aug 2023'!I134</f>
        <v>4.7678587741753504E-3</v>
      </c>
      <c r="J134" s="12">
        <f>'as at 31st Aug 2023'!J134</f>
        <v>26</v>
      </c>
      <c r="K134" s="12">
        <f>'as at 31st Aug 2023'!K134</f>
        <v>5</v>
      </c>
      <c r="L134" s="12">
        <f>'as at 31st Aug 2023'!L134</f>
        <v>-80.769230769230774</v>
      </c>
      <c r="M134" s="12">
        <f>'as at 31st Aug 2023'!M134</f>
        <v>54</v>
      </c>
      <c r="N134" s="12">
        <f>'as at 31st Aug 2023'!N134</f>
        <v>19</v>
      </c>
      <c r="O134" s="12">
        <f>'as at 31st Aug 2023'!O134</f>
        <v>-64.81481481481481</v>
      </c>
      <c r="P134" s="12">
        <f>'as at 31st Aug 2023'!P134</f>
        <v>1.093210586881473</v>
      </c>
      <c r="Q134" s="12">
        <f>'as at 31st Aug 2023'!Q134</f>
        <v>152711</v>
      </c>
      <c r="R134" s="12">
        <f>'as at 31st Aug 2023'!R134</f>
        <v>30056</v>
      </c>
      <c r="S134" s="12">
        <f>'as at 31st Aug 2023'!S134</f>
        <v>-80.318379160636752</v>
      </c>
      <c r="T134" s="12">
        <f>'as at 31st Aug 2023'!T134</f>
        <v>446256</v>
      </c>
      <c r="U134" s="12">
        <f>'as at 31st Aug 2023'!U134</f>
        <v>264433</v>
      </c>
      <c r="V134" s="12">
        <f>'as at 31st Aug 2023'!V134</f>
        <v>-40.74410204008462</v>
      </c>
      <c r="W134" s="12">
        <f>'as at 31st Aug 2023'!W134</f>
        <v>12.512243339386785</v>
      </c>
      <c r="X134" s="12">
        <f>'as at 31st Aug 2023'!X134</f>
        <v>17133.8558386</v>
      </c>
      <c r="Y134" s="12">
        <f>'as at 31st Aug 2023'!Y134</f>
        <v>6563.9210106</v>
      </c>
      <c r="Z134" s="12">
        <f>'as at 31st Aug 2023'!Z134</f>
        <v>-61.690345288113882</v>
      </c>
      <c r="AA134" s="12">
        <f>'as at 31st Aug 2023'!AA134</f>
        <v>61479.395469746996</v>
      </c>
      <c r="AB134" s="12">
        <f>'as at 31st Aug 2023'!AB134</f>
        <v>30300.687834100001</v>
      </c>
      <c r="AC134" s="12">
        <f>'as at 31st Aug 2023'!AC134</f>
        <v>-50.714076476222878</v>
      </c>
      <c r="AD134" s="12">
        <f>'as at 31st Aug 2023'!AD134</f>
        <v>57.056134666348022</v>
      </c>
    </row>
    <row r="135" spans="1:30" s="145" customFormat="1" ht="16.2">
      <c r="A135" s="135"/>
      <c r="B135" s="142" t="s">
        <v>77</v>
      </c>
      <c r="C135" s="12">
        <f>'as at 31st Aug 2023'!C135</f>
        <v>21.250852380000001</v>
      </c>
      <c r="D135" s="12">
        <f>'as at 31st Aug 2023'!D135</f>
        <v>11.561815305999998</v>
      </c>
      <c r="E135" s="12">
        <f>'as at 31st Aug 2023'!E135</f>
        <v>-45.593639731452519</v>
      </c>
      <c r="F135" s="12">
        <f>'as at 31st Aug 2023'!F135</f>
        <v>61.852880507000002</v>
      </c>
      <c r="G135" s="12">
        <f>'as at 31st Aug 2023'!G135</f>
        <v>29.984667465000001</v>
      </c>
      <c r="H135" s="12">
        <f>'as at 31st Aug 2023'!H135</f>
        <v>-51.522601341732852</v>
      </c>
      <c r="I135" s="12">
        <f>'as at 31st Aug 2023'!I135</f>
        <v>0.66436793870483657</v>
      </c>
      <c r="J135" s="12">
        <f>'as at 31st Aug 2023'!J135</f>
        <v>0</v>
      </c>
      <c r="K135" s="12">
        <f>'as at 31st Aug 2023'!K135</f>
        <v>0</v>
      </c>
      <c r="L135" s="12" t="str">
        <f>'as at 31st Aug 2023'!L135</f>
        <v/>
      </c>
      <c r="M135" s="12">
        <f>'as at 31st Aug 2023'!M135</f>
        <v>0</v>
      </c>
      <c r="N135" s="12">
        <f>'as at 31st Aug 2023'!N135</f>
        <v>0</v>
      </c>
      <c r="O135" s="12" t="str">
        <f>'as at 31st Aug 2023'!O135</f>
        <v/>
      </c>
      <c r="P135" s="12">
        <f>'as at 31st Aug 2023'!P135</f>
        <v>0</v>
      </c>
      <c r="Q135" s="12">
        <f>'as at 31st Aug 2023'!Q135</f>
        <v>1470</v>
      </c>
      <c r="R135" s="12">
        <f>'as at 31st Aug 2023'!R135</f>
        <v>14470</v>
      </c>
      <c r="S135" s="12">
        <f>'as at 31st Aug 2023'!S135</f>
        <v>884.35374149659867</v>
      </c>
      <c r="T135" s="12">
        <f>'as at 31st Aug 2023'!T135</f>
        <v>30073</v>
      </c>
      <c r="U135" s="12">
        <f>'as at 31st Aug 2023'!U135</f>
        <v>46581</v>
      </c>
      <c r="V135" s="12">
        <f>'as at 31st Aug 2023'!V135</f>
        <v>54.893093472550134</v>
      </c>
      <c r="W135" s="12">
        <f>'as at 31st Aug 2023'!W135</f>
        <v>9.1141168789370924E-2</v>
      </c>
      <c r="X135" s="12">
        <f>'as at 31st Aug 2023'!X135</f>
        <v>376.4910969</v>
      </c>
      <c r="Y135" s="12">
        <f>'as at 31st Aug 2023'!Y135</f>
        <v>3070.9201297999994</v>
      </c>
      <c r="Z135" s="12">
        <f>'as at 31st Aug 2023'!Z135</f>
        <v>715.66872499395868</v>
      </c>
      <c r="AA135" s="12">
        <f>'as at 31st Aug 2023'!AA135</f>
        <v>5887.2027162999984</v>
      </c>
      <c r="AB135" s="12">
        <f>'as at 31st Aug 2023'!AB135</f>
        <v>11791.423542600001</v>
      </c>
      <c r="AC135" s="12">
        <f>'as at 31st Aug 2023'!AC135</f>
        <v>100.28906954321255</v>
      </c>
      <c r="AD135" s="12">
        <f>'as at 31st Aug 2023'!AD135</f>
        <v>0.59109826340420035</v>
      </c>
    </row>
    <row r="136" spans="1:30" s="145" customFormat="1">
      <c r="A136" s="135"/>
      <c r="B136" s="143"/>
      <c r="C136" s="137"/>
      <c r="D136" s="138"/>
      <c r="E136" s="139"/>
      <c r="F136" s="137"/>
      <c r="G136" s="138"/>
      <c r="H136" s="139"/>
      <c r="I136" s="140"/>
      <c r="J136" s="141"/>
      <c r="K136" s="141"/>
      <c r="L136" s="139"/>
      <c r="M136" s="141"/>
      <c r="N136" s="141"/>
      <c r="O136" s="139"/>
      <c r="P136" s="140"/>
      <c r="Q136" s="141"/>
      <c r="R136" s="141"/>
      <c r="S136" s="139"/>
      <c r="T136" s="141"/>
      <c r="U136" s="141"/>
      <c r="V136" s="139"/>
      <c r="W136" s="140"/>
      <c r="X136" s="137"/>
      <c r="Y136" s="137"/>
      <c r="Z136" s="139"/>
      <c r="AA136" s="137"/>
      <c r="AB136" s="137"/>
      <c r="AC136" s="139"/>
      <c r="AD136" s="140"/>
    </row>
    <row r="137" spans="1:30" s="146" customFormat="1" ht="16.2">
      <c r="A137" s="13">
        <v>20</v>
      </c>
      <c r="B137" s="134" t="s">
        <v>93</v>
      </c>
      <c r="C137" s="9">
        <f>'as at 31st Aug 2023'!C137</f>
        <v>51.904814124000012</v>
      </c>
      <c r="D137" s="9">
        <f>'as at 31st Aug 2023'!D137</f>
        <v>87.075627151000006</v>
      </c>
      <c r="E137" s="9">
        <f>'as at 31st Aug 2023'!E137</f>
        <v>67.760213807870159</v>
      </c>
      <c r="F137" s="9">
        <f>'as at 31st Aug 2023'!F137</f>
        <v>193.65212735099996</v>
      </c>
      <c r="G137" s="9">
        <f>'as at 31st Aug 2023'!G137</f>
        <v>391.38322555800005</v>
      </c>
      <c r="H137" s="9">
        <f>'as at 31st Aug 2023'!H137</f>
        <v>102.10633929603409</v>
      </c>
      <c r="I137" s="9">
        <f>'as at 31st Aug 2023'!I137</f>
        <v>0.30658125541124392</v>
      </c>
      <c r="J137" s="9">
        <f>'as at 31st Aug 2023'!J137</f>
        <v>2807</v>
      </c>
      <c r="K137" s="9">
        <f>'as at 31st Aug 2023'!K137</f>
        <v>2817</v>
      </c>
      <c r="L137" s="9">
        <f>'as at 31st Aug 2023'!L137</f>
        <v>0.35625222657642563</v>
      </c>
      <c r="M137" s="9">
        <f>'as at 31st Aug 2023'!M137</f>
        <v>12716</v>
      </c>
      <c r="N137" s="9">
        <f>'as at 31st Aug 2023'!N137</f>
        <v>12242</v>
      </c>
      <c r="O137" s="9">
        <f>'as at 31st Aug 2023'!O137</f>
        <v>-3.727587291601131</v>
      </c>
      <c r="P137" s="9">
        <f>'as at 31st Aug 2023'!P137</f>
        <v>0.12815757624103843</v>
      </c>
      <c r="Q137" s="9">
        <f>'as at 31st Aug 2023'!Q137</f>
        <v>149184</v>
      </c>
      <c r="R137" s="9">
        <f>'as at 31st Aug 2023'!R137</f>
        <v>364539</v>
      </c>
      <c r="S137" s="9">
        <f>'as at 31st Aug 2023'!S137</f>
        <v>144.35529279279277</v>
      </c>
      <c r="T137" s="9">
        <f>'as at 31st Aug 2023'!T137</f>
        <v>363945</v>
      </c>
      <c r="U137" s="9">
        <f>'as at 31st Aug 2023'!U137</f>
        <v>1735644</v>
      </c>
      <c r="V137" s="9">
        <f>'as at 31st Aug 2023'!V137</f>
        <v>376.89733338828671</v>
      </c>
      <c r="W137" s="9">
        <f>'as at 31st Aug 2023'!W137</f>
        <v>1.3594608569438307</v>
      </c>
      <c r="X137" s="9">
        <f>'as at 31st Aug 2023'!X137</f>
        <v>3089.2146730000004</v>
      </c>
      <c r="Y137" s="9">
        <f>'as at 31st Aug 2023'!Y137</f>
        <v>7293.7526247999995</v>
      </c>
      <c r="Z137" s="9">
        <f>'as at 31st Aug 2023'!Z137</f>
        <v>136.10378030856901</v>
      </c>
      <c r="AA137" s="9">
        <f>'as at 31st Aug 2023'!AA137</f>
        <v>16049.527001200002</v>
      </c>
      <c r="AB137" s="9">
        <f>'as at 31st Aug 2023'!AB137</f>
        <v>37278.255933699998</v>
      </c>
      <c r="AC137" s="9">
        <f>'as at 31st Aug 2023'!AC137</f>
        <v>132.27012192267566</v>
      </c>
      <c r="AD137" s="9">
        <f>'as at 31st Aug 2023'!AD137</f>
        <v>0.98460517727128849</v>
      </c>
    </row>
    <row r="138" spans="1:30" s="145" customFormat="1">
      <c r="A138" s="135"/>
      <c r="B138" s="136" t="s">
        <v>73</v>
      </c>
      <c r="C138" s="12">
        <f>'as at 31st Aug 2023'!C138</f>
        <v>0.67822000000000005</v>
      </c>
      <c r="D138" s="12">
        <f>'as at 31st Aug 2023'!D138</f>
        <v>8.1158099999999997E-2</v>
      </c>
      <c r="E138" s="12">
        <f>'as at 31st Aug 2023'!E138</f>
        <v>-88.033661643714439</v>
      </c>
      <c r="F138" s="12">
        <f>'as at 31st Aug 2023'!F138</f>
        <v>2.5788636</v>
      </c>
      <c r="G138" s="12">
        <f>'as at 31st Aug 2023'!G138</f>
        <v>0.64186499999999991</v>
      </c>
      <c r="H138" s="12">
        <f>'as at 31st Aug 2023'!H138</f>
        <v>-75.110548692842855</v>
      </c>
      <c r="I138" s="12">
        <f>'as at 31st Aug 2023'!I138</f>
        <v>3.973871966318568E-3</v>
      </c>
      <c r="J138" s="12">
        <f>'as at 31st Aug 2023'!J138</f>
        <v>11</v>
      </c>
      <c r="K138" s="12">
        <f>'as at 31st Aug 2023'!K138</f>
        <v>5</v>
      </c>
      <c r="L138" s="12">
        <f>'as at 31st Aug 2023'!L138</f>
        <v>-54.54545454545454</v>
      </c>
      <c r="M138" s="12">
        <f>'as at 31st Aug 2023'!M138</f>
        <v>41</v>
      </c>
      <c r="N138" s="12">
        <f>'as at 31st Aug 2023'!N138</f>
        <v>23</v>
      </c>
      <c r="O138" s="12">
        <f>'as at 31st Aug 2023'!O138</f>
        <v>-43.90243902439024</v>
      </c>
      <c r="P138" s="12">
        <f>'as at 31st Aug 2023'!P138</f>
        <v>5.1958613834545697E-3</v>
      </c>
      <c r="Q138" s="12">
        <f>'as at 31st Aug 2023'!Q138</f>
        <v>0</v>
      </c>
      <c r="R138" s="12">
        <f>'as at 31st Aug 2023'!R138</f>
        <v>0</v>
      </c>
      <c r="S138" s="12" t="str">
        <f>'as at 31st Aug 2023'!S138</f>
        <v/>
      </c>
      <c r="T138" s="12">
        <f>'as at 31st Aug 2023'!T138</f>
        <v>0</v>
      </c>
      <c r="U138" s="12">
        <f>'as at 31st Aug 2023'!U138</f>
        <v>0</v>
      </c>
      <c r="V138" s="12" t="str">
        <f>'as at 31st Aug 2023'!V138</f>
        <v/>
      </c>
      <c r="W138" s="12" t="str">
        <f>'as at 31st Aug 2023'!W138</f>
        <v/>
      </c>
      <c r="X138" s="12">
        <f>'as at 31st Aug 2023'!X138</f>
        <v>2.3107199999999999</v>
      </c>
      <c r="Y138" s="12">
        <f>'as at 31st Aug 2023'!Y138</f>
        <v>9.5308099999999993E-2</v>
      </c>
      <c r="Z138" s="12">
        <f>'as at 31st Aug 2023'!Z138</f>
        <v>-95.875393816645897</v>
      </c>
      <c r="AA138" s="12">
        <f>'as at 31st Aug 2023'!AA138</f>
        <v>4.9221127000000005</v>
      </c>
      <c r="AB138" s="12">
        <f>'as at 31st Aug 2023'!AB138</f>
        <v>0.95166879999999987</v>
      </c>
      <c r="AC138" s="12">
        <f>'as at 31st Aug 2023'!AC138</f>
        <v>-80.665440675505053</v>
      </c>
      <c r="AD138" s="12">
        <f>'as at 31st Aug 2023'!AD138</f>
        <v>7.888075758123848E-3</v>
      </c>
    </row>
    <row r="139" spans="1:30" s="145" customFormat="1">
      <c r="A139" s="135"/>
      <c r="B139" s="136" t="s">
        <v>74</v>
      </c>
      <c r="C139" s="12">
        <f>'as at 31st Aug 2023'!C139</f>
        <v>13.0950609</v>
      </c>
      <c r="D139" s="12">
        <f>'as at 31st Aug 2023'!D139</f>
        <v>12.917059799999999</v>
      </c>
      <c r="E139" s="12">
        <f>'as at 31st Aug 2023'!E139</f>
        <v>-1.3592995203252634</v>
      </c>
      <c r="F139" s="12">
        <f>'as at 31st Aug 2023'!F139</f>
        <v>56.505141199999997</v>
      </c>
      <c r="G139" s="12">
        <f>'as at 31st Aug 2023'!G139</f>
        <v>59.360281499999999</v>
      </c>
      <c r="H139" s="12">
        <f>'as at 31st Aug 2023'!H139</f>
        <v>5.0528858779314012</v>
      </c>
      <c r="I139" s="12">
        <f>'as at 31st Aug 2023'!I139</f>
        <v>0.17935489126885812</v>
      </c>
      <c r="J139" s="12">
        <f>'as at 31st Aug 2023'!J139</f>
        <v>2790</v>
      </c>
      <c r="K139" s="12">
        <f>'as at 31st Aug 2023'!K139</f>
        <v>2786</v>
      </c>
      <c r="L139" s="12">
        <f>'as at 31st Aug 2023'!L139</f>
        <v>-0.14336917562723928</v>
      </c>
      <c r="M139" s="12">
        <f>'as at 31st Aug 2023'!M139</f>
        <v>12627</v>
      </c>
      <c r="N139" s="12">
        <f>'as at 31st Aug 2023'!N139</f>
        <v>12077</v>
      </c>
      <c r="O139" s="12">
        <f>'as at 31st Aug 2023'!O139</f>
        <v>-4.3557456244555315</v>
      </c>
      <c r="P139" s="12">
        <f>'as at 31st Aug 2023'!P139</f>
        <v>0.13281135476049583</v>
      </c>
      <c r="Q139" s="12">
        <f>'as at 31st Aug 2023'!Q139</f>
        <v>0</v>
      </c>
      <c r="R139" s="12">
        <f>'as at 31st Aug 2023'!R139</f>
        <v>0</v>
      </c>
      <c r="S139" s="12" t="str">
        <f>'as at 31st Aug 2023'!S139</f>
        <v/>
      </c>
      <c r="T139" s="12">
        <f>'as at 31st Aug 2023'!T139</f>
        <v>0</v>
      </c>
      <c r="U139" s="12">
        <f>'as at 31st Aug 2023'!U139</f>
        <v>0</v>
      </c>
      <c r="V139" s="12" t="str">
        <f>'as at 31st Aug 2023'!V139</f>
        <v/>
      </c>
      <c r="W139" s="12" t="str">
        <f>'as at 31st Aug 2023'!W139</f>
        <v/>
      </c>
      <c r="X139" s="12">
        <f>'as at 31st Aug 2023'!X139</f>
        <v>111.5369556</v>
      </c>
      <c r="Y139" s="12">
        <f>'as at 31st Aug 2023'!Y139</f>
        <v>120.6068981</v>
      </c>
      <c r="Z139" s="12">
        <f>'as at 31st Aug 2023'!Z139</f>
        <v>8.1317823776068785</v>
      </c>
      <c r="AA139" s="12">
        <f>'as at 31st Aug 2023'!AA139</f>
        <v>473.42771550000003</v>
      </c>
      <c r="AB139" s="12">
        <f>'as at 31st Aug 2023'!AB139</f>
        <v>531.43025480000006</v>
      </c>
      <c r="AC139" s="12">
        <f>'as at 31st Aug 2023'!AC139</f>
        <v>12.251614639574271</v>
      </c>
      <c r="AD139" s="12">
        <f>'as at 31st Aug 2023'!AD139</f>
        <v>6.0594743783915286E-2</v>
      </c>
    </row>
    <row r="140" spans="1:30" s="145" customFormat="1">
      <c r="A140" s="135"/>
      <c r="B140" s="136" t="s">
        <v>75</v>
      </c>
      <c r="C140" s="12">
        <f>'as at 31st Aug 2023'!C140</f>
        <v>36.396631913000007</v>
      </c>
      <c r="D140" s="12">
        <f>'as at 31st Aug 2023'!D140</f>
        <v>70.282961861000004</v>
      </c>
      <c r="E140" s="12">
        <f>'as at 31st Aug 2023'!E140</f>
        <v>93.102927845080657</v>
      </c>
      <c r="F140" s="12">
        <f>'as at 31st Aug 2023'!F140</f>
        <v>117.39418228499997</v>
      </c>
      <c r="G140" s="12">
        <f>'as at 31st Aug 2023'!G140</f>
        <v>306.99919777700006</v>
      </c>
      <c r="H140" s="12">
        <f>'as at 31st Aug 2023'!H140</f>
        <v>161.51142399177209</v>
      </c>
      <c r="I140" s="12">
        <f>'as at 31st Aug 2023'!I140</f>
        <v>0.42493514101238578</v>
      </c>
      <c r="J140" s="12">
        <f>'as at 31st Aug 2023'!J140</f>
        <v>0</v>
      </c>
      <c r="K140" s="12">
        <f>'as at 31st Aug 2023'!K140</f>
        <v>5</v>
      </c>
      <c r="L140" s="12" t="str">
        <f>'as at 31st Aug 2023'!L140</f>
        <v/>
      </c>
      <c r="M140" s="12">
        <f>'as at 31st Aug 2023'!M140</f>
        <v>17</v>
      </c>
      <c r="N140" s="12">
        <f>'as at 31st Aug 2023'!N140</f>
        <v>23</v>
      </c>
      <c r="O140" s="12">
        <f>'as at 31st Aug 2023'!O140</f>
        <v>35.294117647058833</v>
      </c>
      <c r="P140" s="12">
        <f>'as at 31st Aug 2023'!P140</f>
        <v>3.2348804500703237</v>
      </c>
      <c r="Q140" s="12">
        <f>'as at 31st Aug 2023'!Q140</f>
        <v>143575</v>
      </c>
      <c r="R140" s="12">
        <f>'as at 31st Aug 2023'!R140</f>
        <v>352868</v>
      </c>
      <c r="S140" s="12">
        <f>'as at 31st Aug 2023'!S140</f>
        <v>145.77259272157411</v>
      </c>
      <c r="T140" s="12">
        <f>'as at 31st Aug 2023'!T140</f>
        <v>325009</v>
      </c>
      <c r="U140" s="12">
        <f>'as at 31st Aug 2023'!U140</f>
        <v>1669372</v>
      </c>
      <c r="V140" s="12">
        <f>'as at 31st Aug 2023'!V140</f>
        <v>413.63869923602118</v>
      </c>
      <c r="W140" s="12">
        <f>'as at 31st Aug 2023'!W140</f>
        <v>2.2422885083110193</v>
      </c>
      <c r="X140" s="12">
        <f>'as at 31st Aug 2023'!X140</f>
        <v>1986.8702833</v>
      </c>
      <c r="Y140" s="12">
        <f>'as at 31st Aug 2023'!Y140</f>
        <v>3689.9460917000001</v>
      </c>
      <c r="Z140" s="12">
        <f>'as at 31st Aug 2023'!Z140</f>
        <v>85.716507147681313</v>
      </c>
      <c r="AA140" s="12">
        <f>'as at 31st Aug 2023'!AA140</f>
        <v>6277.2910496000004</v>
      </c>
      <c r="AB140" s="12">
        <f>'as at 31st Aug 2023'!AB140</f>
        <v>16808.136312300001</v>
      </c>
      <c r="AC140" s="12">
        <f>'as at 31st Aug 2023'!AC140</f>
        <v>167.76098446751234</v>
      </c>
      <c r="AD140" s="12">
        <f>'as at 31st Aug 2023'!AD140</f>
        <v>1.9795612394533</v>
      </c>
    </row>
    <row r="141" spans="1:30" s="145" customFormat="1">
      <c r="A141" s="135"/>
      <c r="B141" s="136" t="s">
        <v>76</v>
      </c>
      <c r="C141" s="12">
        <f>'as at 31st Aug 2023'!C141</f>
        <v>0</v>
      </c>
      <c r="D141" s="12">
        <f>'as at 31st Aug 2023'!D141</f>
        <v>0</v>
      </c>
      <c r="E141" s="12" t="str">
        <f>'as at 31st Aug 2023'!E141</f>
        <v/>
      </c>
      <c r="F141" s="12">
        <f>'as at 31st Aug 2023'!F141</f>
        <v>0</v>
      </c>
      <c r="G141" s="12">
        <f>'as at 31st Aug 2023'!G141</f>
        <v>0</v>
      </c>
      <c r="H141" s="12" t="str">
        <f>'as at 31st Aug 2023'!H141</f>
        <v/>
      </c>
      <c r="I141" s="12">
        <f>'as at 31st Aug 2023'!I141</f>
        <v>0</v>
      </c>
      <c r="J141" s="12">
        <f>'as at 31st Aug 2023'!J141</f>
        <v>0</v>
      </c>
      <c r="K141" s="12">
        <f>'as at 31st Aug 2023'!K141</f>
        <v>0</v>
      </c>
      <c r="L141" s="12" t="str">
        <f>'as at 31st Aug 2023'!L141</f>
        <v/>
      </c>
      <c r="M141" s="12">
        <f>'as at 31st Aug 2023'!M141</f>
        <v>0</v>
      </c>
      <c r="N141" s="12">
        <f>'as at 31st Aug 2023'!N141</f>
        <v>0</v>
      </c>
      <c r="O141" s="12" t="str">
        <f>'as at 31st Aug 2023'!O141</f>
        <v/>
      </c>
      <c r="P141" s="12">
        <f>'as at 31st Aug 2023'!P141</f>
        <v>0</v>
      </c>
      <c r="Q141" s="12">
        <f>'as at 31st Aug 2023'!Q141</f>
        <v>0</v>
      </c>
      <c r="R141" s="12">
        <f>'as at 31st Aug 2023'!R141</f>
        <v>0</v>
      </c>
      <c r="S141" s="12" t="str">
        <f>'as at 31st Aug 2023'!S141</f>
        <v/>
      </c>
      <c r="T141" s="12">
        <f>'as at 31st Aug 2023'!T141</f>
        <v>0</v>
      </c>
      <c r="U141" s="12">
        <f>'as at 31st Aug 2023'!U141</f>
        <v>0</v>
      </c>
      <c r="V141" s="12" t="str">
        <f>'as at 31st Aug 2023'!V141</f>
        <v/>
      </c>
      <c r="W141" s="12">
        <f>'as at 31st Aug 2023'!W141</f>
        <v>0</v>
      </c>
      <c r="X141" s="12">
        <f>'as at 31st Aug 2023'!X141</f>
        <v>0</v>
      </c>
      <c r="Y141" s="12">
        <f>'as at 31st Aug 2023'!Y141</f>
        <v>0</v>
      </c>
      <c r="Z141" s="12" t="str">
        <f>'as at 31st Aug 2023'!Z141</f>
        <v/>
      </c>
      <c r="AA141" s="12">
        <f>'as at 31st Aug 2023'!AA141</f>
        <v>0</v>
      </c>
      <c r="AB141" s="12">
        <f>'as at 31st Aug 2023'!AB141</f>
        <v>0</v>
      </c>
      <c r="AC141" s="12" t="str">
        <f>'as at 31st Aug 2023'!AC141</f>
        <v/>
      </c>
      <c r="AD141" s="12">
        <f>'as at 31st Aug 2023'!AD141</f>
        <v>0</v>
      </c>
    </row>
    <row r="142" spans="1:30" s="145" customFormat="1" ht="16.2">
      <c r="A142" s="135"/>
      <c r="B142" s="142" t="s">
        <v>77</v>
      </c>
      <c r="C142" s="12">
        <f>'as at 31st Aug 2023'!C142</f>
        <v>1.7349013109999998</v>
      </c>
      <c r="D142" s="12">
        <f>'as at 31st Aug 2023'!D142</f>
        <v>3.7944473900000002</v>
      </c>
      <c r="E142" s="12">
        <f>'as at 31st Aug 2023'!E142</f>
        <v>118.71257840095093</v>
      </c>
      <c r="F142" s="12">
        <f>'as at 31st Aug 2023'!F142</f>
        <v>17.173940265999995</v>
      </c>
      <c r="G142" s="12">
        <f>'as at 31st Aug 2023'!G142</f>
        <v>24.381881280999988</v>
      </c>
      <c r="H142" s="12">
        <f>'as at 31st Aug 2023'!H142</f>
        <v>41.970222927058096</v>
      </c>
      <c r="I142" s="12">
        <f>'as at 31st Aug 2023'!I142</f>
        <v>0.54022744215229213</v>
      </c>
      <c r="J142" s="12">
        <f>'as at 31st Aug 2023'!J142</f>
        <v>6</v>
      </c>
      <c r="K142" s="12">
        <f>'as at 31st Aug 2023'!K142</f>
        <v>21</v>
      </c>
      <c r="L142" s="12">
        <f>'as at 31st Aug 2023'!L142</f>
        <v>250</v>
      </c>
      <c r="M142" s="12">
        <f>'as at 31st Aug 2023'!M142</f>
        <v>31</v>
      </c>
      <c r="N142" s="12">
        <f>'as at 31st Aug 2023'!N142</f>
        <v>119</v>
      </c>
      <c r="O142" s="12">
        <f>'as at 31st Aug 2023'!O142</f>
        <v>283.87096774193549</v>
      </c>
      <c r="P142" s="12">
        <f>'as at 31st Aug 2023'!P142</f>
        <v>0.85951607078367642</v>
      </c>
      <c r="Q142" s="12">
        <f>'as at 31st Aug 2023'!Q142</f>
        <v>5609</v>
      </c>
      <c r="R142" s="12">
        <f>'as at 31st Aug 2023'!R142</f>
        <v>11671</v>
      </c>
      <c r="S142" s="12">
        <f>'as at 31st Aug 2023'!S142</f>
        <v>108.07630593688712</v>
      </c>
      <c r="T142" s="12">
        <f>'as at 31st Aug 2023'!T142</f>
        <v>38936</v>
      </c>
      <c r="U142" s="12">
        <f>'as at 31st Aug 2023'!U142</f>
        <v>66272</v>
      </c>
      <c r="V142" s="12">
        <f>'as at 31st Aug 2023'!V142</f>
        <v>70.20752003287447</v>
      </c>
      <c r="W142" s="12">
        <f>'as at 31st Aug 2023'!W142</f>
        <v>0.1296689108866102</v>
      </c>
      <c r="X142" s="12">
        <f>'as at 31st Aug 2023'!X142</f>
        <v>988.49671409999996</v>
      </c>
      <c r="Y142" s="12">
        <f>'as at 31st Aug 2023'!Y142</f>
        <v>3483.1043268999997</v>
      </c>
      <c r="Z142" s="12">
        <f>'as at 31st Aug 2023'!Z142</f>
        <v>252.36377392223037</v>
      </c>
      <c r="AA142" s="12">
        <f>'as at 31st Aug 2023'!AA142</f>
        <v>9293.8861233999996</v>
      </c>
      <c r="AB142" s="12">
        <f>'as at 31st Aug 2023'!AB142</f>
        <v>19937.737697799999</v>
      </c>
      <c r="AC142" s="12">
        <f>'as at 31st Aug 2023'!AC142</f>
        <v>114.52530656256998</v>
      </c>
      <c r="AD142" s="12">
        <f>'as at 31st Aug 2023'!AD142</f>
        <v>0.99946898580995402</v>
      </c>
    </row>
    <row r="143" spans="1:30" s="145" customFormat="1">
      <c r="A143" s="135"/>
      <c r="B143" s="143"/>
      <c r="C143" s="137"/>
      <c r="D143" s="138"/>
      <c r="E143" s="139"/>
      <c r="F143" s="137"/>
      <c r="G143" s="138"/>
      <c r="H143" s="139"/>
      <c r="I143" s="140"/>
      <c r="J143" s="141"/>
      <c r="K143" s="141"/>
      <c r="L143" s="139"/>
      <c r="M143" s="141"/>
      <c r="N143" s="141"/>
      <c r="O143" s="139"/>
      <c r="P143" s="140"/>
      <c r="Q143" s="141"/>
      <c r="R143" s="141"/>
      <c r="S143" s="139"/>
      <c r="T143" s="141"/>
      <c r="U143" s="141"/>
      <c r="V143" s="139"/>
      <c r="W143" s="140"/>
      <c r="X143" s="137"/>
      <c r="Y143" s="137"/>
      <c r="Z143" s="139"/>
      <c r="AA143" s="137"/>
      <c r="AB143" s="137"/>
      <c r="AC143" s="139"/>
      <c r="AD143" s="140"/>
    </row>
    <row r="144" spans="1:30" s="146" customFormat="1" ht="16.2">
      <c r="A144" s="13">
        <v>21</v>
      </c>
      <c r="B144" s="149" t="s">
        <v>94</v>
      </c>
      <c r="C144" s="9">
        <f>'as at 31st Aug 2023'!C144</f>
        <v>71.245374912000017</v>
      </c>
      <c r="D144" s="9">
        <f>'as at 31st Aug 2023'!D144</f>
        <v>79.845780854999987</v>
      </c>
      <c r="E144" s="9">
        <f>'as at 31st Aug 2023'!E144</f>
        <v>12.07152878853246</v>
      </c>
      <c r="F144" s="9">
        <f>'as at 31st Aug 2023'!F144</f>
        <v>396.97781523800012</v>
      </c>
      <c r="G144" s="9">
        <f>'as at 31st Aug 2023'!G144</f>
        <v>434.18169911699999</v>
      </c>
      <c r="H144" s="9">
        <f>'as at 31st Aug 2023'!H144</f>
        <v>9.3717790896438391</v>
      </c>
      <c r="I144" s="9">
        <f>'as at 31st Aug 2023'!I144</f>
        <v>0.34010647799761323</v>
      </c>
      <c r="J144" s="9">
        <f>'as at 31st Aug 2023'!J144</f>
        <v>11832</v>
      </c>
      <c r="K144" s="9">
        <f>'as at 31st Aug 2023'!K144</f>
        <v>14544</v>
      </c>
      <c r="L144" s="9">
        <f>'as at 31st Aug 2023'!L144</f>
        <v>22.920892494929014</v>
      </c>
      <c r="M144" s="9">
        <f>'as at 31st Aug 2023'!M144</f>
        <v>60822</v>
      </c>
      <c r="N144" s="9">
        <f>'as at 31st Aug 2023'!N144</f>
        <v>70492</v>
      </c>
      <c r="O144" s="9">
        <f>'as at 31st Aug 2023'!O144</f>
        <v>15.898852388938224</v>
      </c>
      <c r="P144" s="9">
        <f>'as at 31st Aug 2023'!P144</f>
        <v>0.73795816569051464</v>
      </c>
      <c r="Q144" s="9">
        <f>'as at 31st Aug 2023'!Q144</f>
        <v>7859</v>
      </c>
      <c r="R144" s="9">
        <f>'as at 31st Aug 2023'!R144</f>
        <v>3380</v>
      </c>
      <c r="S144" s="9">
        <f>'as at 31st Aug 2023'!S144</f>
        <v>-56.991983712940588</v>
      </c>
      <c r="T144" s="9">
        <f>'as at 31st Aug 2023'!T144</f>
        <v>63716</v>
      </c>
      <c r="U144" s="9">
        <f>'as at 31st Aug 2023'!U144</f>
        <v>50109</v>
      </c>
      <c r="V144" s="9">
        <f>'as at 31st Aug 2023'!V144</f>
        <v>-21.355703433988328</v>
      </c>
      <c r="W144" s="9">
        <f>'as at 31st Aug 2023'!W144</f>
        <v>3.9248385083921825E-2</v>
      </c>
      <c r="X144" s="9">
        <f>'as at 31st Aug 2023'!X144</f>
        <v>1338.6880631000004</v>
      </c>
      <c r="Y144" s="9">
        <f>'as at 31st Aug 2023'!Y144</f>
        <v>1214.7048702</v>
      </c>
      <c r="Z144" s="9">
        <f>'as at 31st Aug 2023'!Z144</f>
        <v>-9.2615446658194998</v>
      </c>
      <c r="AA144" s="9">
        <f>'as at 31st Aug 2023'!AA144</f>
        <v>6794.5845673459999</v>
      </c>
      <c r="AB144" s="9">
        <f>'as at 31st Aug 2023'!AB144</f>
        <v>8172.1790590000001</v>
      </c>
      <c r="AC144" s="9">
        <f>'as at 31st Aug 2023'!AC144</f>
        <v>20.274889185640021</v>
      </c>
      <c r="AD144" s="9">
        <f>'as at 31st Aug 2023'!AD144</f>
        <v>0.21584619799247073</v>
      </c>
    </row>
    <row r="145" spans="1:30" s="22" customFormat="1" ht="14.25" customHeight="1">
      <c r="A145" s="135"/>
      <c r="B145" s="136" t="s">
        <v>73</v>
      </c>
      <c r="C145" s="12">
        <f>'as at 31st Aug 2023'!C145</f>
        <v>1.7443287999999992</v>
      </c>
      <c r="D145" s="12">
        <f>'as at 31st Aug 2023'!D145</f>
        <v>3.3813411000000007</v>
      </c>
      <c r="E145" s="12">
        <f>'as at 31st Aug 2023'!E145</f>
        <v>93.847690871124883</v>
      </c>
      <c r="F145" s="12">
        <f>'as at 31st Aug 2023'!F145</f>
        <v>12.948576137999998</v>
      </c>
      <c r="G145" s="12">
        <f>'as at 31st Aug 2023'!G145</f>
        <v>15.226460399999999</v>
      </c>
      <c r="H145" s="12">
        <f>'as at 31st Aug 2023'!H145</f>
        <v>17.591774089470171</v>
      </c>
      <c r="I145" s="12">
        <f>'as at 31st Aug 2023'!I145</f>
        <v>9.42690505477317E-2</v>
      </c>
      <c r="J145" s="12">
        <f>'as at 31st Aug 2023'!J145</f>
        <v>71</v>
      </c>
      <c r="K145" s="12">
        <f>'as at 31st Aug 2023'!K145</f>
        <v>75</v>
      </c>
      <c r="L145" s="12">
        <f>'as at 31st Aug 2023'!L145</f>
        <v>5.6338028169014009</v>
      </c>
      <c r="M145" s="12">
        <f>'as at 31st Aug 2023'!M145</f>
        <v>426</v>
      </c>
      <c r="N145" s="12">
        <f>'as at 31st Aug 2023'!N145</f>
        <v>396</v>
      </c>
      <c r="O145" s="12">
        <f>'as at 31st Aug 2023'!O145</f>
        <v>-7.0422535211267618</v>
      </c>
      <c r="P145" s="12">
        <f>'as at 31st Aug 2023'!P145</f>
        <v>8.945917860208738E-2</v>
      </c>
      <c r="Q145" s="12">
        <f>'as at 31st Aug 2023'!Q145</f>
        <v>0</v>
      </c>
      <c r="R145" s="12">
        <f>'as at 31st Aug 2023'!R145</f>
        <v>0</v>
      </c>
      <c r="S145" s="12" t="str">
        <f>'as at 31st Aug 2023'!S145</f>
        <v/>
      </c>
      <c r="T145" s="12">
        <f>'as at 31st Aug 2023'!T145</f>
        <v>0</v>
      </c>
      <c r="U145" s="12">
        <f>'as at 31st Aug 2023'!U145</f>
        <v>0</v>
      </c>
      <c r="V145" s="12" t="str">
        <f>'as at 31st Aug 2023'!V145</f>
        <v/>
      </c>
      <c r="W145" s="12" t="str">
        <f>'as at 31st Aug 2023'!W145</f>
        <v/>
      </c>
      <c r="X145" s="12">
        <f>'as at 31st Aug 2023'!X145</f>
        <v>1.6211972000000006</v>
      </c>
      <c r="Y145" s="12">
        <f>'as at 31st Aug 2023'!Y145</f>
        <v>2.1326029999999996</v>
      </c>
      <c r="Z145" s="12">
        <f>'as at 31st Aug 2023'!Z145</f>
        <v>31.544947153868684</v>
      </c>
      <c r="AA145" s="12">
        <f>'as at 31st Aug 2023'!AA145</f>
        <v>9.5460170999999985</v>
      </c>
      <c r="AB145" s="12">
        <f>'as at 31st Aug 2023'!AB145</f>
        <v>8.4878357999999974</v>
      </c>
      <c r="AC145" s="12">
        <f>'as at 31st Aug 2023'!AC145</f>
        <v>-11.085055567310908</v>
      </c>
      <c r="AD145" s="12">
        <f>'as at 31st Aug 2023'!AD145</f>
        <v>7.0352933513125285E-2</v>
      </c>
    </row>
    <row r="146" spans="1:30" s="145" customFormat="1">
      <c r="A146" s="135"/>
      <c r="B146" s="136" t="s">
        <v>74</v>
      </c>
      <c r="C146" s="12">
        <f>'as at 31st Aug 2023'!C146</f>
        <v>64.394255822000019</v>
      </c>
      <c r="D146" s="12">
        <f>'as at 31st Aug 2023'!D146</f>
        <v>71.944927030999992</v>
      </c>
      <c r="E146" s="12">
        <f>'as at 31st Aug 2023'!E146</f>
        <v>11.725690611087568</v>
      </c>
      <c r="F146" s="12">
        <f>'as at 31st Aug 2023'!F146</f>
        <v>347.08998344800005</v>
      </c>
      <c r="G146" s="12">
        <f>'as at 31st Aug 2023'!G146</f>
        <v>398.16212473399997</v>
      </c>
      <c r="H146" s="12">
        <f>'as at 31st Aug 2023'!H146</f>
        <v>14.714380627942081</v>
      </c>
      <c r="I146" s="12">
        <f>'as at 31st Aug 2023'!I146</f>
        <v>1.2030321080779256</v>
      </c>
      <c r="J146" s="12">
        <f>'as at 31st Aug 2023'!J146</f>
        <v>11754</v>
      </c>
      <c r="K146" s="12">
        <f>'as at 31st Aug 2023'!K146</f>
        <v>14465</v>
      </c>
      <c r="L146" s="12">
        <f>'as at 31st Aug 2023'!L146</f>
        <v>23.064488684703079</v>
      </c>
      <c r="M146" s="12">
        <f>'as at 31st Aug 2023'!M146</f>
        <v>60353</v>
      </c>
      <c r="N146" s="12">
        <f>'as at 31st Aug 2023'!N146</f>
        <v>70061</v>
      </c>
      <c r="O146" s="12">
        <f>'as at 31st Aug 2023'!O146</f>
        <v>16.085364439215954</v>
      </c>
      <c r="P146" s="12">
        <f>'as at 31st Aug 2023'!P146</f>
        <v>0.77046421510930685</v>
      </c>
      <c r="Q146" s="12">
        <f>'as at 31st Aug 2023'!Q146</f>
        <v>0</v>
      </c>
      <c r="R146" s="12">
        <f>'as at 31st Aug 2023'!R146</f>
        <v>0</v>
      </c>
      <c r="S146" s="12" t="str">
        <f>'as at 31st Aug 2023'!S146</f>
        <v/>
      </c>
      <c r="T146" s="12">
        <f>'as at 31st Aug 2023'!T146</f>
        <v>0</v>
      </c>
      <c r="U146" s="12">
        <f>'as at 31st Aug 2023'!U146</f>
        <v>0</v>
      </c>
      <c r="V146" s="12" t="str">
        <f>'as at 31st Aug 2023'!V146</f>
        <v/>
      </c>
      <c r="W146" s="12" t="str">
        <f>'as at 31st Aug 2023'!W146</f>
        <v/>
      </c>
      <c r="X146" s="12">
        <f>'as at 31st Aug 2023'!X146</f>
        <v>889.12156560000028</v>
      </c>
      <c r="Y146" s="12">
        <f>'as at 31st Aug 2023'!Y146</f>
        <v>1005.8045037000001</v>
      </c>
      <c r="Z146" s="12">
        <f>'as at 31st Aug 2023'!Z146</f>
        <v>13.123395339225553</v>
      </c>
      <c r="AA146" s="12">
        <f>'as at 31st Aug 2023'!AA146</f>
        <v>4607.3391200000005</v>
      </c>
      <c r="AB146" s="12">
        <f>'as at 31st Aug 2023'!AB146</f>
        <v>5469.3206681000001</v>
      </c>
      <c r="AC146" s="12">
        <f>'as at 31st Aug 2023'!AC146</f>
        <v>18.708880020535567</v>
      </c>
      <c r="AD146" s="12">
        <f>'as at 31st Aug 2023'!AD146</f>
        <v>0.62362291488337718</v>
      </c>
    </row>
    <row r="147" spans="1:30" s="145" customFormat="1">
      <c r="A147" s="135"/>
      <c r="B147" s="136" t="s">
        <v>75</v>
      </c>
      <c r="C147" s="12">
        <f>'as at 31st Aug 2023'!C147</f>
        <v>0</v>
      </c>
      <c r="D147" s="12">
        <f>'as at 31st Aug 2023'!D147</f>
        <v>0</v>
      </c>
      <c r="E147" s="12" t="str">
        <f>'as at 31st Aug 2023'!E147</f>
        <v/>
      </c>
      <c r="F147" s="12">
        <f>'as at 31st Aug 2023'!F147</f>
        <v>0</v>
      </c>
      <c r="G147" s="12">
        <f>'as at 31st Aug 2023'!G147</f>
        <v>0</v>
      </c>
      <c r="H147" s="12" t="str">
        <f>'as at 31st Aug 2023'!H147</f>
        <v/>
      </c>
      <c r="I147" s="12">
        <f>'as at 31st Aug 2023'!I147</f>
        <v>0</v>
      </c>
      <c r="J147" s="12">
        <f>'as at 31st Aug 2023'!J147</f>
        <v>0</v>
      </c>
      <c r="K147" s="12">
        <f>'as at 31st Aug 2023'!K147</f>
        <v>0</v>
      </c>
      <c r="L147" s="12" t="str">
        <f>'as at 31st Aug 2023'!L147</f>
        <v/>
      </c>
      <c r="M147" s="12">
        <f>'as at 31st Aug 2023'!M147</f>
        <v>0</v>
      </c>
      <c r="N147" s="12">
        <f>'as at 31st Aug 2023'!N147</f>
        <v>0</v>
      </c>
      <c r="O147" s="12" t="str">
        <f>'as at 31st Aug 2023'!O147</f>
        <v/>
      </c>
      <c r="P147" s="12">
        <f>'as at 31st Aug 2023'!P147</f>
        <v>0</v>
      </c>
      <c r="Q147" s="12">
        <f>'as at 31st Aug 2023'!Q147</f>
        <v>0</v>
      </c>
      <c r="R147" s="12">
        <f>'as at 31st Aug 2023'!R147</f>
        <v>0</v>
      </c>
      <c r="S147" s="12" t="str">
        <f>'as at 31st Aug 2023'!S147</f>
        <v/>
      </c>
      <c r="T147" s="12">
        <f>'as at 31st Aug 2023'!T147</f>
        <v>0</v>
      </c>
      <c r="U147" s="12">
        <f>'as at 31st Aug 2023'!U147</f>
        <v>0</v>
      </c>
      <c r="V147" s="12" t="str">
        <f>'as at 31st Aug 2023'!V147</f>
        <v/>
      </c>
      <c r="W147" s="12">
        <f>'as at 31st Aug 2023'!W147</f>
        <v>0</v>
      </c>
      <c r="X147" s="12">
        <f>'as at 31st Aug 2023'!X147</f>
        <v>0</v>
      </c>
      <c r="Y147" s="12">
        <f>'as at 31st Aug 2023'!Y147</f>
        <v>0</v>
      </c>
      <c r="Z147" s="12" t="str">
        <f>'as at 31st Aug 2023'!Z147</f>
        <v/>
      </c>
      <c r="AA147" s="12">
        <f>'as at 31st Aug 2023'!AA147</f>
        <v>0</v>
      </c>
      <c r="AB147" s="12">
        <f>'as at 31st Aug 2023'!AB147</f>
        <v>0</v>
      </c>
      <c r="AC147" s="12" t="str">
        <f>'as at 31st Aug 2023'!AC147</f>
        <v/>
      </c>
      <c r="AD147" s="12">
        <f>'as at 31st Aug 2023'!AD147</f>
        <v>0</v>
      </c>
    </row>
    <row r="148" spans="1:30" s="145" customFormat="1">
      <c r="A148" s="135"/>
      <c r="B148" s="136" t="s">
        <v>76</v>
      </c>
      <c r="C148" s="12">
        <f>'as at 31st Aug 2023'!C148</f>
        <v>4.0223850849999998</v>
      </c>
      <c r="D148" s="12">
        <f>'as at 31st Aug 2023'!D148</f>
        <v>3.9300819359999997</v>
      </c>
      <c r="E148" s="12">
        <f>'as at 31st Aug 2023'!E148</f>
        <v>-2.2947367556679366</v>
      </c>
      <c r="F148" s="12">
        <f>'as at 31st Aug 2023'!F148</f>
        <v>33.804100444000007</v>
      </c>
      <c r="G148" s="12">
        <f>'as at 31st Aug 2023'!G148</f>
        <v>16.622428878000004</v>
      </c>
      <c r="H148" s="12">
        <f>'as at 31st Aug 2023'!H148</f>
        <v>-50.82718173336167</v>
      </c>
      <c r="I148" s="12">
        <f>'as at 31st Aug 2023'!I148</f>
        <v>1.0059286116250927</v>
      </c>
      <c r="J148" s="12">
        <f>'as at 31st Aug 2023'!J148</f>
        <v>3</v>
      </c>
      <c r="K148" s="12">
        <f>'as at 31st Aug 2023'!K148</f>
        <v>2</v>
      </c>
      <c r="L148" s="12">
        <f>'as at 31st Aug 2023'!L148</f>
        <v>-33.333333333333336</v>
      </c>
      <c r="M148" s="12">
        <f>'as at 31st Aug 2023'!M148</f>
        <v>21</v>
      </c>
      <c r="N148" s="12">
        <f>'as at 31st Aug 2023'!N148</f>
        <v>15</v>
      </c>
      <c r="O148" s="12">
        <f>'as at 31st Aug 2023'!O148</f>
        <v>-28.571428571428569</v>
      </c>
      <c r="P148" s="12">
        <f>'as at 31st Aug 2023'!P148</f>
        <v>0.86306098964326805</v>
      </c>
      <c r="Q148" s="12">
        <f>'as at 31st Aug 2023'!Q148</f>
        <v>1063</v>
      </c>
      <c r="R148" s="12">
        <f>'as at 31st Aug 2023'!R148</f>
        <v>552</v>
      </c>
      <c r="S148" s="12">
        <f>'as at 31st Aug 2023'!S148</f>
        <v>-48.071495766698021</v>
      </c>
      <c r="T148" s="12">
        <f>'as at 31st Aug 2023'!T148</f>
        <v>16105</v>
      </c>
      <c r="U148" s="12">
        <f>'as at 31st Aug 2023'!U148</f>
        <v>8699</v>
      </c>
      <c r="V148" s="12">
        <f>'as at 31st Aug 2023'!V148</f>
        <v>-45.985718720894134</v>
      </c>
      <c r="W148" s="12">
        <f>'as at 31st Aug 2023'!W148</f>
        <v>0.41161278966439768</v>
      </c>
      <c r="X148" s="12">
        <f>'as at 31st Aug 2023'!X148</f>
        <v>0.53100000000000003</v>
      </c>
      <c r="Y148" s="12">
        <f>'as at 31st Aug 2023'!Y148</f>
        <v>0.27050000000000002</v>
      </c>
      <c r="Z148" s="12">
        <f>'as at 31st Aug 2023'!Z148</f>
        <v>-49.058380414312616</v>
      </c>
      <c r="AA148" s="12">
        <f>'as at 31st Aug 2023'!AA148</f>
        <v>8.4534855000000011</v>
      </c>
      <c r="AB148" s="12">
        <f>'as at 31st Aug 2023'!AB148</f>
        <v>4.1007014000000002</v>
      </c>
      <c r="AC148" s="12">
        <f>'as at 31st Aug 2023'!AC148</f>
        <v>-51.490998594603376</v>
      </c>
      <c r="AD148" s="12">
        <f>'as at 31st Aug 2023'!AD148</f>
        <v>7.7216125450978992E-3</v>
      </c>
    </row>
    <row r="149" spans="1:30" s="145" customFormat="1" ht="16.2">
      <c r="A149" s="135"/>
      <c r="B149" s="142" t="s">
        <v>77</v>
      </c>
      <c r="C149" s="12">
        <f>'as at 31st Aug 2023'!C149</f>
        <v>1.0844052049999997</v>
      </c>
      <c r="D149" s="12">
        <f>'as at 31st Aug 2023'!D149</f>
        <v>0.58943078800000004</v>
      </c>
      <c r="E149" s="12">
        <f>'as at 31st Aug 2023'!E149</f>
        <v>-45.644784322111384</v>
      </c>
      <c r="F149" s="12">
        <f>'as at 31st Aug 2023'!F149</f>
        <v>3.135155208</v>
      </c>
      <c r="G149" s="12">
        <f>'as at 31st Aug 2023'!G149</f>
        <v>4.1706851050000004</v>
      </c>
      <c r="H149" s="12">
        <f>'as at 31st Aug 2023'!H149</f>
        <v>33.029621447691994</v>
      </c>
      <c r="I149" s="12">
        <f>'as at 31st Aug 2023'!I149</f>
        <v>9.2409544625770793E-2</v>
      </c>
      <c r="J149" s="12">
        <f>'as at 31st Aug 2023'!J149</f>
        <v>4</v>
      </c>
      <c r="K149" s="12">
        <f>'as at 31st Aug 2023'!K149</f>
        <v>2</v>
      </c>
      <c r="L149" s="12">
        <f>'as at 31st Aug 2023'!L149</f>
        <v>-50</v>
      </c>
      <c r="M149" s="12">
        <f>'as at 31st Aug 2023'!M149</f>
        <v>22</v>
      </c>
      <c r="N149" s="12">
        <f>'as at 31st Aug 2023'!N149</f>
        <v>20</v>
      </c>
      <c r="O149" s="12">
        <f>'as at 31st Aug 2023'!O149</f>
        <v>-9.0909090909090935</v>
      </c>
      <c r="P149" s="12">
        <f>'as at 31st Aug 2023'!P149</f>
        <v>0.14445648248465151</v>
      </c>
      <c r="Q149" s="12">
        <f>'as at 31st Aug 2023'!Q149</f>
        <v>6796</v>
      </c>
      <c r="R149" s="12">
        <f>'as at 31st Aug 2023'!R149</f>
        <v>2828</v>
      </c>
      <c r="S149" s="12">
        <f>'as at 31st Aug 2023'!S149</f>
        <v>-58.38728663919953</v>
      </c>
      <c r="T149" s="12">
        <f>'as at 31st Aug 2023'!T149</f>
        <v>47611</v>
      </c>
      <c r="U149" s="12">
        <f>'as at 31st Aug 2023'!U149</f>
        <v>41410</v>
      </c>
      <c r="V149" s="12">
        <f>'as at 31st Aug 2023'!V149</f>
        <v>-13.024301106887059</v>
      </c>
      <c r="W149" s="12">
        <f>'as at 31st Aug 2023'!W149</f>
        <v>8.1023503135781758E-2</v>
      </c>
      <c r="X149" s="12">
        <f>'as at 31st Aug 2023'!X149</f>
        <v>447.41430030000004</v>
      </c>
      <c r="Y149" s="12">
        <f>'as at 31st Aug 2023'!Y149</f>
        <v>206.4972635</v>
      </c>
      <c r="Z149" s="12">
        <f>'as at 31st Aug 2023'!Z149</f>
        <v>-53.846521364753073</v>
      </c>
      <c r="AA149" s="12">
        <f>'as at 31st Aug 2023'!AA149</f>
        <v>2169.2459447460001</v>
      </c>
      <c r="AB149" s="12">
        <f>'as at 31st Aug 2023'!AB149</f>
        <v>2690.2698537000001</v>
      </c>
      <c r="AC149" s="12">
        <f>'as at 31st Aug 2023'!AC149</f>
        <v>24.018664652384892</v>
      </c>
      <c r="AD149" s="12">
        <f>'as at 31st Aug 2023'!AD149</f>
        <v>0.13486190474505683</v>
      </c>
    </row>
    <row r="150" spans="1:30" s="145" customFormat="1">
      <c r="A150" s="135"/>
      <c r="B150" s="143"/>
      <c r="C150" s="137"/>
      <c r="D150" s="138"/>
      <c r="E150" s="139"/>
      <c r="F150" s="137"/>
      <c r="G150" s="138"/>
      <c r="H150" s="139"/>
      <c r="I150" s="140"/>
      <c r="J150" s="141"/>
      <c r="K150" s="141"/>
      <c r="L150" s="139"/>
      <c r="M150" s="141"/>
      <c r="N150" s="141"/>
      <c r="O150" s="139"/>
      <c r="P150" s="140"/>
      <c r="Q150" s="141"/>
      <c r="R150" s="141"/>
      <c r="S150" s="139"/>
      <c r="T150" s="141"/>
      <c r="U150" s="141"/>
      <c r="V150" s="139"/>
      <c r="W150" s="140"/>
      <c r="X150" s="137"/>
      <c r="Y150" s="137"/>
      <c r="Z150" s="139"/>
      <c r="AA150" s="137"/>
      <c r="AB150" s="137"/>
      <c r="AC150" s="139"/>
      <c r="AD150" s="140"/>
    </row>
    <row r="151" spans="1:30" s="146" customFormat="1" ht="16.2">
      <c r="A151" s="16">
        <v>22</v>
      </c>
      <c r="B151" s="134" t="s">
        <v>95</v>
      </c>
      <c r="C151" s="9">
        <f>'as at 31st Aug 2023'!C151</f>
        <v>2700.8037379490024</v>
      </c>
      <c r="D151" s="9">
        <f>'as at 31st Aug 2023'!D151</f>
        <v>3124.608100486998</v>
      </c>
      <c r="E151" s="9">
        <f>'as at 31st Aug 2023'!E151</f>
        <v>15.691786729376854</v>
      </c>
      <c r="F151" s="9">
        <f>'as at 31st Aug 2023'!F151</f>
        <v>10615.767428632005</v>
      </c>
      <c r="G151" s="9">
        <f>'as at 31st Aug 2023'!G151</f>
        <v>13397.709073958997</v>
      </c>
      <c r="H151" s="9">
        <f>'as at 31st Aug 2023'!H151</f>
        <v>26.205751623983019</v>
      </c>
      <c r="I151" s="9">
        <f>'as at 31st Aug 2023'!I151</f>
        <v>10.494794358324549</v>
      </c>
      <c r="J151" s="9">
        <f>'as at 31st Aug 2023'!J151</f>
        <v>168147</v>
      </c>
      <c r="K151" s="9">
        <f>'as at 31st Aug 2023'!K151</f>
        <v>196869</v>
      </c>
      <c r="L151" s="9">
        <f>'as at 31st Aug 2023'!L151</f>
        <v>17.081482274438443</v>
      </c>
      <c r="M151" s="9">
        <f>'as at 31st Aug 2023'!M151</f>
        <v>744159</v>
      </c>
      <c r="N151" s="9">
        <f>'as at 31st Aug 2023'!N151</f>
        <v>796760</v>
      </c>
      <c r="O151" s="9">
        <f>'as at 31st Aug 2023'!O151</f>
        <v>7.0685162713882477</v>
      </c>
      <c r="P151" s="9">
        <f>'as at 31st Aug 2023'!P151</f>
        <v>8.3410251957041144</v>
      </c>
      <c r="Q151" s="9">
        <f>'as at 31st Aug 2023'!Q151</f>
        <v>1862166</v>
      </c>
      <c r="R151" s="9">
        <f>'as at 31st Aug 2023'!R151</f>
        <v>0</v>
      </c>
      <c r="S151" s="9">
        <f>'as at 31st Aug 2023'!S151</f>
        <v>-100</v>
      </c>
      <c r="T151" s="9">
        <f>'as at 31st Aug 2023'!T151</f>
        <v>4287859</v>
      </c>
      <c r="U151" s="9">
        <f>'as at 31st Aug 2023'!U151</f>
        <v>9099058</v>
      </c>
      <c r="V151" s="9">
        <f>'as at 31st Aug 2023'!V151</f>
        <v>112.20515879836532</v>
      </c>
      <c r="W151" s="9">
        <f>'as at 31st Aug 2023'!W151</f>
        <v>7.1269299384330074</v>
      </c>
      <c r="X151" s="9">
        <f>'as at 31st Aug 2023'!X151</f>
        <v>57205.485944</v>
      </c>
      <c r="Y151" s="9">
        <f>'as at 31st Aug 2023'!Y151</f>
        <v>28.331187459471252</v>
      </c>
      <c r="Z151" s="9">
        <f>'as at 31st Aug 2023'!Z151</f>
        <v>-99.950474701871755</v>
      </c>
      <c r="AA151" s="9">
        <f>'as at 31st Aug 2023'!AA151</f>
        <v>185899.84992600002</v>
      </c>
      <c r="AB151" s="9">
        <f>'as at 31st Aug 2023'!AB151</f>
        <v>274495.38368000003</v>
      </c>
      <c r="AC151" s="9">
        <f>'as at 31st Aug 2023'!AC151</f>
        <v>47.65766824947233</v>
      </c>
      <c r="AD151" s="9">
        <f>'as at 31st Aug 2023'!AD151</f>
        <v>7.2500595625792084</v>
      </c>
    </row>
    <row r="152" spans="1:30" s="145" customFormat="1">
      <c r="A152" s="150"/>
      <c r="B152" s="136" t="s">
        <v>73</v>
      </c>
      <c r="C152" s="12">
        <f>'as at 31st Aug 2023'!C152</f>
        <v>547.70557649799923</v>
      </c>
      <c r="D152" s="12">
        <f>'as at 31st Aug 2023'!D152</f>
        <v>619.26432118800005</v>
      </c>
      <c r="E152" s="12">
        <f>'as at 31st Aug 2023'!E152</f>
        <v>13.065184610232317</v>
      </c>
      <c r="F152" s="12">
        <f>'as at 31st Aug 2023'!F152</f>
        <v>1989.0963775619994</v>
      </c>
      <c r="G152" s="12">
        <f>'as at 31st Aug 2023'!G152</f>
        <v>2811.2957311410005</v>
      </c>
      <c r="H152" s="12">
        <f>'as at 31st Aug 2023'!H152</f>
        <v>41.335320040487765</v>
      </c>
      <c r="I152" s="12">
        <f>'as at 31st Aug 2023'!I152</f>
        <v>17.405107452520831</v>
      </c>
      <c r="J152" s="12">
        <f>'as at 31st Aug 2023'!J152</f>
        <v>7180</v>
      </c>
      <c r="K152" s="12">
        <f>'as at 31st Aug 2023'!K152</f>
        <v>7633</v>
      </c>
      <c r="L152" s="12">
        <f>'as at 31st Aug 2023'!L152</f>
        <v>6.3091922005571011</v>
      </c>
      <c r="M152" s="12">
        <f>'as at 31st Aug 2023'!M152</f>
        <v>29681</v>
      </c>
      <c r="N152" s="12">
        <f>'as at 31st Aug 2023'!N152</f>
        <v>34987</v>
      </c>
      <c r="O152" s="12">
        <f>'as at 31st Aug 2023'!O152</f>
        <v>17.876756173983367</v>
      </c>
      <c r="P152" s="12">
        <f>'as at 31st Aug 2023'!P152</f>
        <v>7.9038087923010885</v>
      </c>
      <c r="Q152" s="12">
        <f>'as at 31st Aug 2023'!Q152</f>
        <v>0</v>
      </c>
      <c r="R152" s="12">
        <f>'as at 31st Aug 2023'!R152</f>
        <v>0</v>
      </c>
      <c r="S152" s="12" t="str">
        <f>'as at 31st Aug 2023'!S152</f>
        <v/>
      </c>
      <c r="T152" s="12">
        <f>'as at 31st Aug 2023'!T152</f>
        <v>0</v>
      </c>
      <c r="U152" s="12">
        <f>'as at 31st Aug 2023'!U152</f>
        <v>0</v>
      </c>
      <c r="V152" s="12" t="str">
        <f>'as at 31st Aug 2023'!V152</f>
        <v/>
      </c>
      <c r="W152" s="12" t="str">
        <f>'as at 31st Aug 2023'!W152</f>
        <v/>
      </c>
      <c r="X152" s="12">
        <f>'as at 31st Aug 2023'!X152</f>
        <v>283.37703799999997</v>
      </c>
      <c r="Y152" s="12">
        <f>'as at 31st Aug 2023'!Y152</f>
        <v>299.596025</v>
      </c>
      <c r="Z152" s="12">
        <f>'as at 31st Aug 2023'!Z152</f>
        <v>5.7234654982878386</v>
      </c>
      <c r="AA152" s="12">
        <f>'as at 31st Aug 2023'!AA152</f>
        <v>1230.6703750000001</v>
      </c>
      <c r="AB152" s="12">
        <f>'as at 31st Aug 2023'!AB152</f>
        <v>1232.5199249999998</v>
      </c>
      <c r="AC152" s="12">
        <f>'as at 31st Aug 2023'!AC152</f>
        <v>0.15028800867979974</v>
      </c>
      <c r="AD152" s="12">
        <f>'as at 31st Aug 2023'!AD152</f>
        <v>10.215960155252672</v>
      </c>
    </row>
    <row r="153" spans="1:30" s="145" customFormat="1">
      <c r="A153" s="150"/>
      <c r="B153" s="136" t="s">
        <v>74</v>
      </c>
      <c r="C153" s="12">
        <f>'as at 31st Aug 2023'!C153</f>
        <v>1088.1133101220032</v>
      </c>
      <c r="D153" s="12">
        <f>'as at 31st Aug 2023'!D153</f>
        <v>1470.3901127240001</v>
      </c>
      <c r="E153" s="12">
        <f>'as at 31st Aug 2023'!E153</f>
        <v>35.132076691455481</v>
      </c>
      <c r="F153" s="12">
        <f>'as at 31st Aug 2023'!F153</f>
        <v>4564.0500328400058</v>
      </c>
      <c r="G153" s="12">
        <f>'as at 31st Aug 2023'!G153</f>
        <v>5284.1012467869969</v>
      </c>
      <c r="H153" s="12">
        <f>'as at 31st Aug 2023'!H153</f>
        <v>15.776584585312591</v>
      </c>
      <c r="I153" s="12">
        <f>'as at 31st Aug 2023'!I153</f>
        <v>15.965716142554337</v>
      </c>
      <c r="J153" s="12">
        <f>'as at 31st Aug 2023'!J153</f>
        <v>160921</v>
      </c>
      <c r="K153" s="12">
        <f>'as at 31st Aug 2023'!K153</f>
        <v>189188</v>
      </c>
      <c r="L153" s="12">
        <f>'as at 31st Aug 2023'!L153</f>
        <v>17.565762082015389</v>
      </c>
      <c r="M153" s="12">
        <f>'as at 31st Aug 2023'!M153</f>
        <v>714295</v>
      </c>
      <c r="N153" s="12">
        <f>'as at 31st Aug 2023'!N153</f>
        <v>761560</v>
      </c>
      <c r="O153" s="12">
        <f>'as at 31st Aug 2023'!O153</f>
        <v>6.6170139788182647</v>
      </c>
      <c r="P153" s="12">
        <f>'as at 31st Aug 2023'!P153</f>
        <v>8.3749122572992629</v>
      </c>
      <c r="Q153" s="12">
        <f>'as at 31st Aug 2023'!Q153</f>
        <v>0</v>
      </c>
      <c r="R153" s="12">
        <f>'as at 31st Aug 2023'!R153</f>
        <v>0</v>
      </c>
      <c r="S153" s="12" t="str">
        <f>'as at 31st Aug 2023'!S153</f>
        <v/>
      </c>
      <c r="T153" s="12">
        <f>'as at 31st Aug 2023'!T153</f>
        <v>0</v>
      </c>
      <c r="U153" s="12">
        <f>'as at 31st Aug 2023'!U153</f>
        <v>0</v>
      </c>
      <c r="V153" s="12" t="str">
        <f>'as at 31st Aug 2023'!V153</f>
        <v/>
      </c>
      <c r="W153" s="12" t="str">
        <f>'as at 31st Aug 2023'!W153</f>
        <v/>
      </c>
      <c r="X153" s="12">
        <f>'as at 31st Aug 2023'!X153</f>
        <v>12593.339623</v>
      </c>
      <c r="Y153" s="12">
        <f>'as at 31st Aug 2023'!Y153</f>
        <v>16161.182279000001</v>
      </c>
      <c r="Z153" s="12">
        <f>'as at 31st Aug 2023'!Z153</f>
        <v>28.331187459471252</v>
      </c>
      <c r="AA153" s="12">
        <f>'as at 31st Aug 2023'!AA153</f>
        <v>56335.663474999994</v>
      </c>
      <c r="AB153" s="12">
        <f>'as at 31st Aug 2023'!AB153</f>
        <v>63386.767177000002</v>
      </c>
      <c r="AC153" s="12">
        <f>'as at 31st Aug 2023'!AC153</f>
        <v>12.516234418946826</v>
      </c>
      <c r="AD153" s="12">
        <f>'as at 31st Aug 2023'!AD153</f>
        <v>7.2274863572201085</v>
      </c>
    </row>
    <row r="154" spans="1:30" s="145" customFormat="1">
      <c r="A154" s="150"/>
      <c r="B154" s="136" t="s">
        <v>75</v>
      </c>
      <c r="C154" s="12">
        <f>'as at 31st Aug 2023'!C154</f>
        <v>981.13361472500003</v>
      </c>
      <c r="D154" s="12">
        <f>'as at 31st Aug 2023'!D154</f>
        <v>904.75217331399801</v>
      </c>
      <c r="E154" s="12">
        <f>'as at 31st Aug 2023'!E154</f>
        <v>-7.7850193148678137</v>
      </c>
      <c r="F154" s="12">
        <f>'as at 31st Aug 2023'!F154</f>
        <v>3864.1607968349995</v>
      </c>
      <c r="G154" s="12">
        <f>'as at 31st Aug 2023'!G154</f>
        <v>4984.260576192999</v>
      </c>
      <c r="H154" s="12">
        <f>'as at 31st Aug 2023'!H154</f>
        <v>28.986883265195253</v>
      </c>
      <c r="I154" s="12">
        <f>'as at 31st Aug 2023'!I154</f>
        <v>6.8990000173405148</v>
      </c>
      <c r="J154" s="12">
        <f>'as at 31st Aug 2023'!J154</f>
        <v>8</v>
      </c>
      <c r="K154" s="12">
        <f>'as at 31st Aug 2023'!K154</f>
        <v>25</v>
      </c>
      <c r="L154" s="12">
        <f>'as at 31st Aug 2023'!L154</f>
        <v>212.5</v>
      </c>
      <c r="M154" s="12">
        <f>'as at 31st Aug 2023'!M154</f>
        <v>46</v>
      </c>
      <c r="N154" s="12">
        <f>'as at 31st Aug 2023'!N154</f>
        <v>91</v>
      </c>
      <c r="O154" s="12">
        <f>'as at 31st Aug 2023'!O154</f>
        <v>97.826086956521735</v>
      </c>
      <c r="P154" s="12">
        <f>'as at 31st Aug 2023'!P154</f>
        <v>12.79887482419128</v>
      </c>
      <c r="Q154" s="12">
        <f>'as at 31st Aug 2023'!Q154</f>
        <v>34183</v>
      </c>
      <c r="R154" s="12">
        <f>'as at 31st Aug 2023'!R154</f>
        <v>61719</v>
      </c>
      <c r="S154" s="12">
        <f>'as at 31st Aug 2023'!S154</f>
        <v>80.554661673931477</v>
      </c>
      <c r="T154" s="12">
        <f>'as at 31st Aug 2023'!T154</f>
        <v>204531</v>
      </c>
      <c r="U154" s="12">
        <f>'as at 31st Aug 2023'!U154</f>
        <v>271393</v>
      </c>
      <c r="V154" s="12">
        <f>'as at 31st Aug 2023'!V154</f>
        <v>32.690399010418972</v>
      </c>
      <c r="W154" s="12">
        <f>'as at 31st Aug 2023'!W154</f>
        <v>0.36453313290030764</v>
      </c>
      <c r="X154" s="12">
        <f>'as at 31st Aug 2023'!X154</f>
        <v>5964.9490830000013</v>
      </c>
      <c r="Y154" s="12">
        <f>'as at 31st Aug 2023'!Y154</f>
        <v>6766.7045400000006</v>
      </c>
      <c r="Z154" s="12">
        <f>'as at 31st Aug 2023'!Z154</f>
        <v>13.441111497246272</v>
      </c>
      <c r="AA154" s="12">
        <f>'as at 31st Aug 2023'!AA154</f>
        <v>27145.558076000005</v>
      </c>
      <c r="AB154" s="12">
        <f>'as at 31st Aug 2023'!AB154</f>
        <v>29945.649978000001</v>
      </c>
      <c r="AC154" s="12">
        <f>'as at 31st Aug 2023'!AC154</f>
        <v>10.315101624216073</v>
      </c>
      <c r="AD154" s="12">
        <f>'as at 31st Aug 2023'!AD154</f>
        <v>3.5268186124421472</v>
      </c>
    </row>
    <row r="155" spans="1:30" s="145" customFormat="1">
      <c r="A155" s="150"/>
      <c r="B155" s="136" t="s">
        <v>76</v>
      </c>
      <c r="C155" s="12">
        <f>'as at 31st Aug 2023'!C155</f>
        <v>5.2034793779999964</v>
      </c>
      <c r="D155" s="12">
        <f>'as at 31st Aug 2023'!D155</f>
        <v>0.71426472000000107</v>
      </c>
      <c r="E155" s="12">
        <f>'as at 31st Aug 2023'!E155</f>
        <v>-86.273324671567451</v>
      </c>
      <c r="F155" s="12">
        <f>'as at 31st Aug 2023'!F155</f>
        <v>14.375964169</v>
      </c>
      <c r="G155" s="12">
        <f>'as at 31st Aug 2023'!G155</f>
        <v>8.7825458919999999</v>
      </c>
      <c r="H155" s="12">
        <f>'as at 31st Aug 2023'!H155</f>
        <v>-38.908126169801669</v>
      </c>
      <c r="I155" s="12">
        <f>'as at 31st Aug 2023'!I155</f>
        <v>0.53148756180668311</v>
      </c>
      <c r="J155" s="12">
        <f>'as at 31st Aug 2023'!J155</f>
        <v>0</v>
      </c>
      <c r="K155" s="12">
        <f>'as at 31st Aug 2023'!K155</f>
        <v>0</v>
      </c>
      <c r="L155" s="12" t="str">
        <f>'as at 31st Aug 2023'!L155</f>
        <v/>
      </c>
      <c r="M155" s="12">
        <f>'as at 31st Aug 2023'!M155</f>
        <v>0</v>
      </c>
      <c r="N155" s="12">
        <f>'as at 31st Aug 2023'!N155</f>
        <v>0</v>
      </c>
      <c r="O155" s="12" t="str">
        <f>'as at 31st Aug 2023'!O155</f>
        <v/>
      </c>
      <c r="P155" s="12">
        <f>'as at 31st Aug 2023'!P155</f>
        <v>0</v>
      </c>
      <c r="Q155" s="12">
        <f>'as at 31st Aug 2023'!Q155</f>
        <v>9641</v>
      </c>
      <c r="R155" s="12">
        <f>'as at 31st Aug 2023'!R155</f>
        <v>722</v>
      </c>
      <c r="S155" s="12">
        <f>'as at 31st Aug 2023'!S155</f>
        <v>-92.511150295612481</v>
      </c>
      <c r="T155" s="12">
        <f>'as at 31st Aug 2023'!T155</f>
        <v>24969</v>
      </c>
      <c r="U155" s="12">
        <f>'as at 31st Aug 2023'!U155</f>
        <v>14439</v>
      </c>
      <c r="V155" s="12">
        <f>'as at 31st Aug 2023'!V155</f>
        <v>-42.17229364411871</v>
      </c>
      <c r="W155" s="12">
        <f>'as at 31st Aug 2023'!W155</f>
        <v>0.68321382572298395</v>
      </c>
      <c r="X155" s="12">
        <f>'as at 31st Aug 2023'!X155</f>
        <v>1.4912999999999998</v>
      </c>
      <c r="Y155" s="12">
        <f>'as at 31st Aug 2023'!Y155</f>
        <v>0.23730000000000001</v>
      </c>
      <c r="Z155" s="12">
        <f>'as at 31st Aug 2023'!Z155</f>
        <v>-84.087708710521028</v>
      </c>
      <c r="AA155" s="12">
        <f>'as at 31st Aug 2023'!AA155</f>
        <v>4.4846000000000004</v>
      </c>
      <c r="AB155" s="12">
        <f>'as at 31st Aug 2023'!AB155</f>
        <v>2.7824</v>
      </c>
      <c r="AC155" s="12">
        <f>'as at 31st Aug 2023'!AC155</f>
        <v>-37.956562458190255</v>
      </c>
      <c r="AD155" s="12">
        <f>'as at 31st Aug 2023'!AD155</f>
        <v>5.2392536421892108E-3</v>
      </c>
    </row>
    <row r="156" spans="1:30" s="145" customFormat="1" ht="16.2">
      <c r="A156" s="150"/>
      <c r="B156" s="142" t="s">
        <v>77</v>
      </c>
      <c r="C156" s="12">
        <f>'as at 31st Aug 2023'!C156</f>
        <v>78.647757225999996</v>
      </c>
      <c r="D156" s="12">
        <f>'as at 31st Aug 2023'!D156</f>
        <v>129.48722854100001</v>
      </c>
      <c r="E156" s="12">
        <f>'as at 31st Aug 2023'!E156</f>
        <v>64.641984855218595</v>
      </c>
      <c r="F156" s="12">
        <f>'as at 31st Aug 2023'!F156</f>
        <v>184.08425722599998</v>
      </c>
      <c r="G156" s="12">
        <f>'as at 31st Aug 2023'!G156</f>
        <v>309.26897394600002</v>
      </c>
      <c r="H156" s="12">
        <f>'as at 31st Aug 2023'!H156</f>
        <v>68.004031744176217</v>
      </c>
      <c r="I156" s="12">
        <f>'as at 31st Aug 2023'!I156</f>
        <v>6.8524485377634932</v>
      </c>
      <c r="J156" s="12">
        <f>'as at 31st Aug 2023'!J156</f>
        <v>38</v>
      </c>
      <c r="K156" s="12">
        <f>'as at 31st Aug 2023'!K156</f>
        <v>23</v>
      </c>
      <c r="L156" s="12">
        <f>'as at 31st Aug 2023'!L156</f>
        <v>-39.473684210526315</v>
      </c>
      <c r="M156" s="12">
        <f>'as at 31st Aug 2023'!M156</f>
        <v>137</v>
      </c>
      <c r="N156" s="12">
        <f>'as at 31st Aug 2023'!N156</f>
        <v>122</v>
      </c>
      <c r="O156" s="12">
        <f>'as at 31st Aug 2023'!O156</f>
        <v>-10.948905109489049</v>
      </c>
      <c r="P156" s="12">
        <f>'as at 31st Aug 2023'!P156</f>
        <v>0.88118454315637418</v>
      </c>
      <c r="Q156" s="12">
        <f>'as at 31st Aug 2023'!Q156</f>
        <v>1818342</v>
      </c>
      <c r="R156" s="12">
        <f>'as at 31st Aug 2023'!R156</f>
        <v>3453528</v>
      </c>
      <c r="S156" s="12">
        <f>'as at 31st Aug 2023'!S156</f>
        <v>89.927307404217686</v>
      </c>
      <c r="T156" s="12">
        <f>'as at 31st Aug 2023'!T156</f>
        <v>4058359</v>
      </c>
      <c r="U156" s="12">
        <f>'as at 31st Aug 2023'!U156</f>
        <v>8813226</v>
      </c>
      <c r="V156" s="12">
        <f>'as at 31st Aug 2023'!V156</f>
        <v>117.1623062424985</v>
      </c>
      <c r="W156" s="12">
        <f>'as at 31st Aug 2023'!W156</f>
        <v>17.244106361925944</v>
      </c>
      <c r="X156" s="12">
        <f>'as at 31st Aug 2023'!X156</f>
        <v>38362.328899999993</v>
      </c>
      <c r="Y156" s="12">
        <f>'as at 31st Aug 2023'!Y156</f>
        <v>58288.109900000003</v>
      </c>
      <c r="Z156" s="12">
        <f>'as at 31st Aug 2023'!Z156</f>
        <v>51.94100976492075</v>
      </c>
      <c r="AA156" s="12">
        <f>'as at 31st Aug 2023'!AA156</f>
        <v>101183.4734</v>
      </c>
      <c r="AB156" s="12">
        <f>'as at 31st Aug 2023'!AB156</f>
        <v>179927.66420000003</v>
      </c>
      <c r="AC156" s="12">
        <f>'as at 31st Aug 2023'!AC156</f>
        <v>77.823174233906101</v>
      </c>
      <c r="AD156" s="12">
        <f>'as at 31st Aug 2023'!AD156</f>
        <v>9.0196853215182635</v>
      </c>
    </row>
    <row r="157" spans="1:30" s="145" customFormat="1">
      <c r="A157" s="150"/>
      <c r="B157" s="143"/>
      <c r="C157" s="137"/>
      <c r="D157" s="138"/>
      <c r="E157" s="139"/>
      <c r="F157" s="137"/>
      <c r="G157" s="138"/>
      <c r="H157" s="139"/>
      <c r="I157" s="140"/>
      <c r="J157" s="141"/>
      <c r="K157" s="141"/>
      <c r="L157" s="139"/>
      <c r="M157" s="141"/>
      <c r="N157" s="141"/>
      <c r="O157" s="139"/>
      <c r="P157" s="140"/>
      <c r="Q157" s="141"/>
      <c r="R157" s="141"/>
      <c r="S157" s="139"/>
      <c r="T157" s="141"/>
      <c r="U157" s="141"/>
      <c r="V157" s="139"/>
      <c r="W157" s="140"/>
      <c r="X157" s="137"/>
      <c r="Y157" s="137"/>
      <c r="Z157" s="139"/>
      <c r="AA157" s="137"/>
      <c r="AB157" s="137"/>
      <c r="AC157" s="139"/>
      <c r="AD157" s="140"/>
    </row>
    <row r="158" spans="1:30" s="146" customFormat="1" ht="16.2">
      <c r="A158" s="16">
        <v>23</v>
      </c>
      <c r="B158" s="134" t="s">
        <v>96</v>
      </c>
      <c r="C158" s="9">
        <f>'as at 31st Aug 2023'!C158</f>
        <v>75.801829075019597</v>
      </c>
      <c r="D158" s="9">
        <f>'as at 31st Aug 2023'!D158</f>
        <v>125.15233579411566</v>
      </c>
      <c r="E158" s="9">
        <f>'as at 31st Aug 2023'!E158</f>
        <v>65.104638398969001</v>
      </c>
      <c r="F158" s="9">
        <f>'as at 31st Aug 2023'!F158</f>
        <v>360.00348647599998</v>
      </c>
      <c r="G158" s="9">
        <f>'as at 31st Aug 2023'!G158</f>
        <v>745.27772671643004</v>
      </c>
      <c r="H158" s="9">
        <f>'as at 31st Aug 2023'!H158</f>
        <v>107.01958584118181</v>
      </c>
      <c r="I158" s="9">
        <f>'as at 31st Aug 2023'!I158</f>
        <v>0.58379656093079246</v>
      </c>
      <c r="J158" s="9">
        <f>'as at 31st Aug 2023'!J158</f>
        <v>22875</v>
      </c>
      <c r="K158" s="9">
        <f>'as at 31st Aug 2023'!K158</f>
        <v>28400</v>
      </c>
      <c r="L158" s="9">
        <f>'as at 31st Aug 2023'!L158</f>
        <v>24.15300546448087</v>
      </c>
      <c r="M158" s="9">
        <f>'as at 31st Aug 2023'!M158</f>
        <v>102361</v>
      </c>
      <c r="N158" s="9">
        <f>'as at 31st Aug 2023'!N158</f>
        <v>109826</v>
      </c>
      <c r="O158" s="9">
        <f>'as at 31st Aug 2023'!O158</f>
        <v>7.2928166000722827</v>
      </c>
      <c r="P158" s="9">
        <f>'as at 31st Aug 2023'!P158</f>
        <v>1.149733210933531</v>
      </c>
      <c r="Q158" s="9">
        <f>'as at 31st Aug 2023'!Q158</f>
        <v>314743</v>
      </c>
      <c r="R158" s="9">
        <f>'as at 31st Aug 2023'!R158</f>
        <v>592562</v>
      </c>
      <c r="S158" s="9">
        <f>'as at 31st Aug 2023'!S158</f>
        <v>88.268523843262599</v>
      </c>
      <c r="T158" s="9">
        <f>'as at 31st Aug 2023'!T158</f>
        <v>1773983</v>
      </c>
      <c r="U158" s="9">
        <f>'as at 31st Aug 2023'!U158</f>
        <v>5862414</v>
      </c>
      <c r="V158" s="9">
        <f>'as at 31st Aug 2023'!V158</f>
        <v>230.46618823291993</v>
      </c>
      <c r="W158" s="9">
        <f>'as at 31st Aug 2023'!W158</f>
        <v>4.5917955296129334</v>
      </c>
      <c r="X158" s="9">
        <f>'as at 31st Aug 2023'!X158</f>
        <v>4674.577506800003</v>
      </c>
      <c r="Y158" s="9">
        <f>'as at 31st Aug 2023'!Y158</f>
        <v>7511.9600428999993</v>
      </c>
      <c r="Z158" s="9">
        <f>'as at 31st Aug 2023'!Z158</f>
        <v>60.69816003633526</v>
      </c>
      <c r="AA158" s="9">
        <f>'as at 31st Aug 2023'!AA158</f>
        <v>22115.420683999997</v>
      </c>
      <c r="AB158" s="9">
        <f>'as at 31st Aug 2023'!AB158</f>
        <v>42153.050768000001</v>
      </c>
      <c r="AC158" s="9">
        <f>'as at 31st Aug 2023'!AC158</f>
        <v>90.604788262050889</v>
      </c>
      <c r="AD158" s="9">
        <f>'as at 31st Aug 2023'!AD158</f>
        <v>1.1133598121588097</v>
      </c>
    </row>
    <row r="159" spans="1:30" s="145" customFormat="1">
      <c r="A159" s="150"/>
      <c r="B159" s="136" t="s">
        <v>73</v>
      </c>
      <c r="C159" s="12">
        <f>'as at 31st Aug 2023'!C159</f>
        <v>2.6838846999999846</v>
      </c>
      <c r="D159" s="12">
        <f>'as at 31st Aug 2023'!D159</f>
        <v>4.6706439000000062</v>
      </c>
      <c r="E159" s="12">
        <f>'as at 31st Aug 2023'!E159</f>
        <v>74.025504895945531</v>
      </c>
      <c r="F159" s="12">
        <f>'as at 31st Aug 2023'!F159</f>
        <v>16.492136724999988</v>
      </c>
      <c r="G159" s="12">
        <f>'as at 31st Aug 2023'!G159</f>
        <v>18.965571699999998</v>
      </c>
      <c r="H159" s="12">
        <f>'as at 31st Aug 2023'!H159</f>
        <v>14.997662317767446</v>
      </c>
      <c r="I159" s="12">
        <f>'as at 31st Aug 2023'!I159</f>
        <v>0.11741838814055103</v>
      </c>
      <c r="J159" s="12">
        <f>'as at 31st Aug 2023'!J159</f>
        <v>825</v>
      </c>
      <c r="K159" s="12">
        <f>'as at 31st Aug 2023'!K159</f>
        <v>1431</v>
      </c>
      <c r="L159" s="12">
        <f>'as at 31st Aug 2023'!L159</f>
        <v>73.454545454545467</v>
      </c>
      <c r="M159" s="12">
        <f>'as at 31st Aug 2023'!M159</f>
        <v>3732</v>
      </c>
      <c r="N159" s="12">
        <f>'as at 31st Aug 2023'!N159</f>
        <v>5283</v>
      </c>
      <c r="O159" s="12">
        <f>'as at 31st Aug 2023'!O159</f>
        <v>41.559485530546624</v>
      </c>
      <c r="P159" s="12">
        <f>'as at 31st Aug 2023'!P159</f>
        <v>1.1934667690778475</v>
      </c>
      <c r="Q159" s="12">
        <f>'as at 31st Aug 2023'!Q159</f>
        <v>0</v>
      </c>
      <c r="R159" s="12">
        <f>'as at 31st Aug 2023'!R159</f>
        <v>0</v>
      </c>
      <c r="S159" s="12" t="str">
        <f>'as at 31st Aug 2023'!S159</f>
        <v/>
      </c>
      <c r="T159" s="12">
        <f>'as at 31st Aug 2023'!T159</f>
        <v>0</v>
      </c>
      <c r="U159" s="12">
        <f>'as at 31st Aug 2023'!U159</f>
        <v>0</v>
      </c>
      <c r="V159" s="12" t="str">
        <f>'as at 31st Aug 2023'!V159</f>
        <v/>
      </c>
      <c r="W159" s="12" t="str">
        <f>'as at 31st Aug 2023'!W159</f>
        <v/>
      </c>
      <c r="X159" s="12">
        <f>'as at 31st Aug 2023'!X159</f>
        <v>23.413550000000001</v>
      </c>
      <c r="Y159" s="12">
        <f>'as at 31st Aug 2023'!Y159</f>
        <v>40.829875000000001</v>
      </c>
      <c r="Z159" s="12">
        <f>'as at 31st Aug 2023'!Z159</f>
        <v>74.38566556545247</v>
      </c>
      <c r="AA159" s="12">
        <f>'as at 31st Aug 2023'!AA159</f>
        <v>104.7499</v>
      </c>
      <c r="AB159" s="12">
        <f>'as at 31st Aug 2023'!AB159</f>
        <v>148.62629100000001</v>
      </c>
      <c r="AC159" s="12">
        <f>'as at 31st Aug 2023'!AC159</f>
        <v>41.886809438481578</v>
      </c>
      <c r="AD159" s="12">
        <f>'as at 31st Aug 2023'!AD159</f>
        <v>1.231915392263528</v>
      </c>
    </row>
    <row r="160" spans="1:30" s="145" customFormat="1">
      <c r="A160" s="150"/>
      <c r="B160" s="136" t="s">
        <v>74</v>
      </c>
      <c r="C160" s="12">
        <f>'as at 31st Aug 2023'!C160</f>
        <v>42.692474816019612</v>
      </c>
      <c r="D160" s="12">
        <f>'as at 31st Aug 2023'!D160</f>
        <v>62.577538541115658</v>
      </c>
      <c r="E160" s="12">
        <f>'as at 31st Aug 2023'!E160</f>
        <v>46.577444410963324</v>
      </c>
      <c r="F160" s="12">
        <f>'as at 31st Aug 2023'!F160</f>
        <v>188.71091564999998</v>
      </c>
      <c r="G160" s="12">
        <f>'as at 31st Aug 2023'!G160</f>
        <v>247.8091158884302</v>
      </c>
      <c r="H160" s="12">
        <f>'as at 31st Aug 2023'!H160</f>
        <v>31.316789511020659</v>
      </c>
      <c r="I160" s="12">
        <f>'as at 31st Aug 2023'!I160</f>
        <v>0.74874606239192554</v>
      </c>
      <c r="J160" s="12">
        <f>'as at 31st Aug 2023'!J160</f>
        <v>22048</v>
      </c>
      <c r="K160" s="12">
        <f>'as at 31st Aug 2023'!K160</f>
        <v>26967</v>
      </c>
      <c r="L160" s="12">
        <f>'as at 31st Aug 2023'!L160</f>
        <v>22.310413642960803</v>
      </c>
      <c r="M160" s="12">
        <f>'as at 31st Aug 2023'!M160</f>
        <v>98613</v>
      </c>
      <c r="N160" s="12">
        <f>'as at 31st Aug 2023'!N160</f>
        <v>104509</v>
      </c>
      <c r="O160" s="12">
        <f>'as at 31st Aug 2023'!O160</f>
        <v>5.9789277275815511</v>
      </c>
      <c r="P160" s="12">
        <f>'as at 31st Aug 2023'!P160</f>
        <v>1.1492905419114563</v>
      </c>
      <c r="Q160" s="12">
        <f>'as at 31st Aug 2023'!Q160</f>
        <v>0</v>
      </c>
      <c r="R160" s="12">
        <f>'as at 31st Aug 2023'!R160</f>
        <v>0</v>
      </c>
      <c r="S160" s="12" t="str">
        <f>'as at 31st Aug 2023'!S160</f>
        <v/>
      </c>
      <c r="T160" s="12">
        <f>'as at 31st Aug 2023'!T160</f>
        <v>0</v>
      </c>
      <c r="U160" s="12">
        <f>'as at 31st Aug 2023'!U160</f>
        <v>0</v>
      </c>
      <c r="V160" s="12" t="str">
        <f>'as at 31st Aug 2023'!V160</f>
        <v/>
      </c>
      <c r="W160" s="12" t="str">
        <f>'as at 31st Aug 2023'!W160</f>
        <v/>
      </c>
      <c r="X160" s="12">
        <f>'as at 31st Aug 2023'!X160</f>
        <v>989.7710639000029</v>
      </c>
      <c r="Y160" s="12">
        <f>'as at 31st Aug 2023'!Y160</f>
        <v>1107.6013403999987</v>
      </c>
      <c r="Z160" s="12">
        <f>'as at 31st Aug 2023'!Z160</f>
        <v>11.904801099731909</v>
      </c>
      <c r="AA160" s="12">
        <f>'as at 31st Aug 2023'!AA160</f>
        <v>4790.317</v>
      </c>
      <c r="AB160" s="12">
        <f>'as at 31st Aug 2023'!AB160</f>
        <v>4351.9241091000004</v>
      </c>
      <c r="AC160" s="12">
        <f>'as at 31st Aug 2023'!AC160</f>
        <v>-9.1516467678443796</v>
      </c>
      <c r="AD160" s="12">
        <f>'as at 31st Aug 2023'!AD160</f>
        <v>0.49621511755517439</v>
      </c>
    </row>
    <row r="161" spans="1:30" s="145" customFormat="1" ht="14.25" customHeight="1">
      <c r="A161" s="150"/>
      <c r="B161" s="136" t="s">
        <v>75</v>
      </c>
      <c r="C161" s="12">
        <f>'as at 31st Aug 2023'!C161</f>
        <v>28.500294667999995</v>
      </c>
      <c r="D161" s="12">
        <f>'as at 31st Aug 2023'!D161</f>
        <v>46.046701609999985</v>
      </c>
      <c r="E161" s="12">
        <f>'as at 31st Aug 2023'!E161</f>
        <v>61.56570360551752</v>
      </c>
      <c r="F161" s="12">
        <f>'as at 31st Aug 2023'!F161</f>
        <v>126.669472829</v>
      </c>
      <c r="G161" s="12">
        <f>'as at 31st Aug 2023'!G161</f>
        <v>203.82189956300002</v>
      </c>
      <c r="H161" s="12">
        <f>'as at 31st Aug 2023'!H161</f>
        <v>60.908461218713271</v>
      </c>
      <c r="I161" s="12">
        <f>'as at 31st Aug 2023'!I161</f>
        <v>0.28212154383259608</v>
      </c>
      <c r="J161" s="12">
        <f>'as at 31st Aug 2023'!J161</f>
        <v>1</v>
      </c>
      <c r="K161" s="12">
        <f>'as at 31st Aug 2023'!K161</f>
        <v>0</v>
      </c>
      <c r="L161" s="12">
        <f>'as at 31st Aug 2023'!L161</f>
        <v>-100</v>
      </c>
      <c r="M161" s="12">
        <f>'as at 31st Aug 2023'!M161</f>
        <v>2</v>
      </c>
      <c r="N161" s="12">
        <f>'as at 31st Aug 2023'!N161</f>
        <v>8</v>
      </c>
      <c r="O161" s="12">
        <f>'as at 31st Aug 2023'!O161</f>
        <v>300</v>
      </c>
      <c r="P161" s="12">
        <f>'as at 31st Aug 2023'!P161</f>
        <v>1.1251758087201125</v>
      </c>
      <c r="Q161" s="12">
        <f>'as at 31st Aug 2023'!Q161</f>
        <v>264731</v>
      </c>
      <c r="R161" s="12">
        <f>'as at 31st Aug 2023'!R161</f>
        <v>348643</v>
      </c>
      <c r="S161" s="12">
        <f>'as at 31st Aug 2023'!S161</f>
        <v>31.697081188073927</v>
      </c>
      <c r="T161" s="12">
        <f>'as at 31st Aug 2023'!T161</f>
        <v>1247650</v>
      </c>
      <c r="U161" s="12">
        <f>'as at 31st Aug 2023'!U161</f>
        <v>1749404</v>
      </c>
      <c r="V161" s="12">
        <f>'as at 31st Aug 2023'!V161</f>
        <v>40.215925940768635</v>
      </c>
      <c r="W161" s="12">
        <f>'as at 31st Aug 2023'!W161</f>
        <v>2.3497869172319472</v>
      </c>
      <c r="X161" s="12">
        <f>'as at 31st Aug 2023'!X161</f>
        <v>2680.7302132999994</v>
      </c>
      <c r="Y161" s="12">
        <f>'as at 31st Aug 2023'!Y161</f>
        <v>4119.8424026000002</v>
      </c>
      <c r="Z161" s="12">
        <f>'as at 31st Aug 2023'!Z161</f>
        <v>53.683588977364607</v>
      </c>
      <c r="AA161" s="12">
        <f>'as at 31st Aug 2023'!AA161</f>
        <v>11991.854858999999</v>
      </c>
      <c r="AB161" s="12">
        <f>'as at 31st Aug 2023'!AB161</f>
        <v>18928.7116451</v>
      </c>
      <c r="AC161" s="12">
        <f>'as at 31st Aug 2023'!AC161</f>
        <v>57.84640381044828</v>
      </c>
      <c r="AD161" s="12">
        <f>'as at 31st Aug 2023'!AD161</f>
        <v>2.2293098526341528</v>
      </c>
    </row>
    <row r="162" spans="1:30" s="21" customFormat="1">
      <c r="A162" s="150"/>
      <c r="B162" s="136" t="s">
        <v>76</v>
      </c>
      <c r="C162" s="12">
        <f>'as at 31st Aug 2023'!C162</f>
        <v>0</v>
      </c>
      <c r="D162" s="12">
        <f>'as at 31st Aug 2023'!D162</f>
        <v>0</v>
      </c>
      <c r="E162" s="12" t="str">
        <f>'as at 31st Aug 2023'!E162</f>
        <v/>
      </c>
      <c r="F162" s="12">
        <f>'as at 31st Aug 2023'!F162</f>
        <v>0</v>
      </c>
      <c r="G162" s="12">
        <f>'as at 31st Aug 2023'!G162</f>
        <v>0</v>
      </c>
      <c r="H162" s="12" t="str">
        <f>'as at 31st Aug 2023'!H162</f>
        <v/>
      </c>
      <c r="I162" s="12">
        <f>'as at 31st Aug 2023'!I162</f>
        <v>0</v>
      </c>
      <c r="J162" s="12">
        <f>'as at 31st Aug 2023'!J162</f>
        <v>0</v>
      </c>
      <c r="K162" s="12">
        <f>'as at 31st Aug 2023'!K162</f>
        <v>0</v>
      </c>
      <c r="L162" s="12" t="str">
        <f>'as at 31st Aug 2023'!L162</f>
        <v/>
      </c>
      <c r="M162" s="12">
        <f>'as at 31st Aug 2023'!M162</f>
        <v>0</v>
      </c>
      <c r="N162" s="12">
        <f>'as at 31st Aug 2023'!N162</f>
        <v>0</v>
      </c>
      <c r="O162" s="12" t="str">
        <f>'as at 31st Aug 2023'!O162</f>
        <v/>
      </c>
      <c r="P162" s="12">
        <f>'as at 31st Aug 2023'!P162</f>
        <v>0</v>
      </c>
      <c r="Q162" s="12">
        <f>'as at 31st Aug 2023'!Q162</f>
        <v>0</v>
      </c>
      <c r="R162" s="12">
        <f>'as at 31st Aug 2023'!R162</f>
        <v>0</v>
      </c>
      <c r="S162" s="12" t="str">
        <f>'as at 31st Aug 2023'!S162</f>
        <v/>
      </c>
      <c r="T162" s="12">
        <f>'as at 31st Aug 2023'!T162</f>
        <v>0</v>
      </c>
      <c r="U162" s="12">
        <f>'as at 31st Aug 2023'!U162</f>
        <v>0</v>
      </c>
      <c r="V162" s="12" t="str">
        <f>'as at 31st Aug 2023'!V162</f>
        <v/>
      </c>
      <c r="W162" s="12">
        <f>'as at 31st Aug 2023'!W162</f>
        <v>0</v>
      </c>
      <c r="X162" s="12">
        <f>'as at 31st Aug 2023'!X162</f>
        <v>0</v>
      </c>
      <c r="Y162" s="12">
        <f>'as at 31st Aug 2023'!Y162</f>
        <v>0</v>
      </c>
      <c r="Z162" s="12" t="str">
        <f>'as at 31st Aug 2023'!Z162</f>
        <v/>
      </c>
      <c r="AA162" s="12">
        <f>'as at 31st Aug 2023'!AA162</f>
        <v>0</v>
      </c>
      <c r="AB162" s="12">
        <f>'as at 31st Aug 2023'!AB162</f>
        <v>0</v>
      </c>
      <c r="AC162" s="12" t="str">
        <f>'as at 31st Aug 2023'!AC162</f>
        <v/>
      </c>
      <c r="AD162" s="12">
        <f>'as at 31st Aug 2023'!AD162</f>
        <v>0</v>
      </c>
    </row>
    <row r="163" spans="1:30" s="21" customFormat="1" ht="16.2">
      <c r="A163" s="150"/>
      <c r="B163" s="142" t="s">
        <v>77</v>
      </c>
      <c r="C163" s="12">
        <f>'as at 31st Aug 2023'!C163</f>
        <v>1.9251748910000004</v>
      </c>
      <c r="D163" s="12">
        <f>'as at 31st Aug 2023'!D163</f>
        <v>11.857451743000015</v>
      </c>
      <c r="E163" s="12">
        <f>'as at 31st Aug 2023'!E163</f>
        <v>515.91556166831458</v>
      </c>
      <c r="F163" s="12">
        <f>'as at 31st Aug 2023'!F163</f>
        <v>28.130961272000004</v>
      </c>
      <c r="G163" s="12">
        <f>'as at 31st Aug 2023'!G163</f>
        <v>274.68113956499985</v>
      </c>
      <c r="H163" s="12">
        <f>'as at 31st Aug 2023'!H163</f>
        <v>876.43708975705067</v>
      </c>
      <c r="I163" s="12">
        <f>'as at 31st Aug 2023'!I163</f>
        <v>6.086088588673114</v>
      </c>
      <c r="J163" s="12">
        <f>'as at 31st Aug 2023'!J163</f>
        <v>1</v>
      </c>
      <c r="K163" s="12">
        <f>'as at 31st Aug 2023'!K163</f>
        <v>2</v>
      </c>
      <c r="L163" s="12">
        <f>'as at 31st Aug 2023'!L163</f>
        <v>100</v>
      </c>
      <c r="M163" s="12">
        <f>'as at 31st Aug 2023'!M163</f>
        <v>14</v>
      </c>
      <c r="N163" s="12">
        <f>'as at 31st Aug 2023'!N163</f>
        <v>26</v>
      </c>
      <c r="O163" s="12">
        <f>'as at 31st Aug 2023'!O163</f>
        <v>85.714285714285722</v>
      </c>
      <c r="P163" s="12">
        <f>'as at 31st Aug 2023'!P163</f>
        <v>0.18779342723004694</v>
      </c>
      <c r="Q163" s="12">
        <f>'as at 31st Aug 2023'!Q163</f>
        <v>50012</v>
      </c>
      <c r="R163" s="12">
        <f>'as at 31st Aug 2023'!R163</f>
        <v>243919</v>
      </c>
      <c r="S163" s="12">
        <f>'as at 31st Aug 2023'!S163</f>
        <v>387.72094697272655</v>
      </c>
      <c r="T163" s="12">
        <f>'as at 31st Aug 2023'!T163</f>
        <v>526333</v>
      </c>
      <c r="U163" s="12">
        <f>'as at 31st Aug 2023'!U163</f>
        <v>4113010</v>
      </c>
      <c r="V163" s="12">
        <f>'as at 31st Aug 2023'!V163</f>
        <v>681.44634670446283</v>
      </c>
      <c r="W163" s="12">
        <f>'as at 31st Aug 2023'!W163</f>
        <v>8.0475846083675844</v>
      </c>
      <c r="X163" s="12">
        <f>'as at 31st Aug 2023'!X163</f>
        <v>980.66267959999993</v>
      </c>
      <c r="Y163" s="12">
        <f>'as at 31st Aug 2023'!Y163</f>
        <v>2243.6864249</v>
      </c>
      <c r="Z163" s="12">
        <f>'as at 31st Aug 2023'!Z163</f>
        <v>128.79288378906924</v>
      </c>
      <c r="AA163" s="12">
        <f>'as at 31st Aug 2023'!AA163</f>
        <v>5228.4989249999999</v>
      </c>
      <c r="AB163" s="12">
        <f>'as at 31st Aug 2023'!AB163</f>
        <v>18723.788722799996</v>
      </c>
      <c r="AC163" s="12">
        <f>'as at 31st Aug 2023'!AC163</f>
        <v>258.11021464061974</v>
      </c>
      <c r="AD163" s="12">
        <f>'as at 31st Aug 2023'!AD163</f>
        <v>0.93861432068903772</v>
      </c>
    </row>
    <row r="164" spans="1:30" s="21" customFormat="1">
      <c r="A164" s="150"/>
      <c r="B164" s="143"/>
      <c r="C164" s="137"/>
      <c r="D164" s="138"/>
      <c r="E164" s="139"/>
      <c r="F164" s="137"/>
      <c r="G164" s="138"/>
      <c r="H164" s="139"/>
      <c r="I164" s="140"/>
      <c r="J164" s="141"/>
      <c r="K164" s="141"/>
      <c r="L164" s="139"/>
      <c r="M164" s="141"/>
      <c r="N164" s="141"/>
      <c r="O164" s="139"/>
      <c r="P164" s="140"/>
      <c r="Q164" s="141"/>
      <c r="R164" s="141"/>
      <c r="S164" s="139"/>
      <c r="T164" s="141"/>
      <c r="U164" s="141"/>
      <c r="V164" s="139"/>
      <c r="W164" s="140"/>
      <c r="X164" s="137"/>
      <c r="Y164" s="137"/>
      <c r="Z164" s="139"/>
      <c r="AA164" s="137"/>
      <c r="AB164" s="137"/>
      <c r="AC164" s="139"/>
      <c r="AD164" s="140"/>
    </row>
    <row r="165" spans="1:30" s="20" customFormat="1" ht="16.2">
      <c r="A165" s="16">
        <v>24</v>
      </c>
      <c r="B165" s="134" t="s">
        <v>97</v>
      </c>
      <c r="C165" s="9">
        <f>'as at 31st Aug 2023'!C165</f>
        <v>426.89717436800004</v>
      </c>
      <c r="D165" s="9">
        <f>'as at 31st Aug 2023'!D165</f>
        <v>232.04039137199996</v>
      </c>
      <c r="E165" s="9">
        <f>'as at 31st Aug 2023'!E165</f>
        <v>-45.644898747450327</v>
      </c>
      <c r="F165" s="9">
        <f>'as at 31st Aug 2023'!F165</f>
        <v>1362.0717152850002</v>
      </c>
      <c r="G165" s="9">
        <f>'as at 31st Aug 2023'!G165</f>
        <v>1207.6401674300039</v>
      </c>
      <c r="H165" s="9">
        <f>'as at 31st Aug 2023'!H165</f>
        <v>-11.337989484840239</v>
      </c>
      <c r="I165" s="9">
        <f>'as at 31st Aug 2023'!I165</f>
        <v>0.9459777896405237</v>
      </c>
      <c r="J165" s="9">
        <f>'as at 31st Aug 2023'!J165</f>
        <v>16841</v>
      </c>
      <c r="K165" s="9">
        <f>'as at 31st Aug 2023'!K165</f>
        <v>17424</v>
      </c>
      <c r="L165" s="9">
        <f>'as at 31st Aug 2023'!L165</f>
        <v>3.4617896799477466</v>
      </c>
      <c r="M165" s="9">
        <f>'as at 31st Aug 2023'!M165</f>
        <v>61423</v>
      </c>
      <c r="N165" s="9">
        <f>'as at 31st Aug 2023'!N165</f>
        <v>64563</v>
      </c>
      <c r="O165" s="9">
        <f>'as at 31st Aug 2023'!O165</f>
        <v>5.1120915617928198</v>
      </c>
      <c r="P165" s="9">
        <f>'as at 31st Aug 2023'!P165</f>
        <v>0.67588936406225808</v>
      </c>
      <c r="Q165" s="9">
        <f>'as at 31st Aug 2023'!Q165</f>
        <v>997980</v>
      </c>
      <c r="R165" s="9">
        <f>'as at 31st Aug 2023'!R165</f>
        <v>545170</v>
      </c>
      <c r="S165" s="9">
        <f>'as at 31st Aug 2023'!S165</f>
        <v>-45.372652758572315</v>
      </c>
      <c r="T165" s="9">
        <f>'as at 31st Aug 2023'!T165</f>
        <v>2098706</v>
      </c>
      <c r="U165" s="9">
        <f>'as at 31st Aug 2023'!U165</f>
        <v>2283480</v>
      </c>
      <c r="V165" s="9">
        <f>'as at 31st Aug 2023'!V165</f>
        <v>8.8041869609178249</v>
      </c>
      <c r="W165" s="9">
        <f>'as at 31st Aug 2023'!W165</f>
        <v>1.7885589888330202</v>
      </c>
      <c r="X165" s="9">
        <f>'as at 31st Aug 2023'!X165</f>
        <v>20069.9305675</v>
      </c>
      <c r="Y165" s="9">
        <f>'as at 31st Aug 2023'!Y165</f>
        <v>17131.275555799999</v>
      </c>
      <c r="Z165" s="9">
        <f>'as at 31st Aug 2023'!Z165</f>
        <v>-14.642078615153142</v>
      </c>
      <c r="AA165" s="9">
        <f>'as at 31st Aug 2023'!AA165</f>
        <v>58478.3969793</v>
      </c>
      <c r="AB165" s="9">
        <f>'as at 31st Aug 2023'!AB165</f>
        <v>90813.133482399993</v>
      </c>
      <c r="AC165" s="9">
        <f>'as at 31st Aug 2023'!AC165</f>
        <v>55.293472758060958</v>
      </c>
      <c r="AD165" s="9">
        <f>'as at 31st Aug 2023'!AD165</f>
        <v>2.3985854260463753</v>
      </c>
    </row>
    <row r="166" spans="1:30" s="21" customFormat="1">
      <c r="A166" s="150"/>
      <c r="B166" s="136" t="s">
        <v>73</v>
      </c>
      <c r="C166" s="12">
        <f>'as at 31st Aug 2023'!C166</f>
        <v>10.607055000000001</v>
      </c>
      <c r="D166" s="12">
        <f>'as at 31st Aug 2023'!D166</f>
        <v>4.4717961000000006</v>
      </c>
      <c r="E166" s="12">
        <f>'as at 31st Aug 2023'!E166</f>
        <v>-57.841303736051145</v>
      </c>
      <c r="F166" s="12">
        <f>'as at 31st Aug 2023'!F166</f>
        <v>47.602310899999999</v>
      </c>
      <c r="G166" s="12">
        <f>'as at 31st Aug 2023'!G166</f>
        <v>28.663518700000001</v>
      </c>
      <c r="H166" s="12">
        <f>'as at 31st Aug 2023'!H166</f>
        <v>-39.785447054840347</v>
      </c>
      <c r="I166" s="12">
        <f>'as at 31st Aug 2023'!I166</f>
        <v>0.17745967363538759</v>
      </c>
      <c r="J166" s="12">
        <f>'as at 31st Aug 2023'!J166</f>
        <v>210</v>
      </c>
      <c r="K166" s="12">
        <f>'as at 31st Aug 2023'!K166</f>
        <v>160</v>
      </c>
      <c r="L166" s="12">
        <f>'as at 31st Aug 2023'!L166</f>
        <v>-23.809523809523814</v>
      </c>
      <c r="M166" s="12">
        <f>'as at 31st Aug 2023'!M166</f>
        <v>1184</v>
      </c>
      <c r="N166" s="12">
        <f>'as at 31st Aug 2023'!N166</f>
        <v>863</v>
      </c>
      <c r="O166" s="12">
        <f>'as at 31st Aug 2023'!O166</f>
        <v>-27.111486486486491</v>
      </c>
      <c r="P166" s="12">
        <f>'as at 31st Aug 2023'!P166</f>
        <v>0.19495775538788235</v>
      </c>
      <c r="Q166" s="12">
        <f>'as at 31st Aug 2023'!Q166</f>
        <v>0</v>
      </c>
      <c r="R166" s="12">
        <f>'as at 31st Aug 2023'!R166</f>
        <v>0</v>
      </c>
      <c r="S166" s="12" t="str">
        <f>'as at 31st Aug 2023'!S166</f>
        <v/>
      </c>
      <c r="T166" s="12">
        <f>'as at 31st Aug 2023'!T166</f>
        <v>0</v>
      </c>
      <c r="U166" s="12">
        <f>'as at 31st Aug 2023'!U166</f>
        <v>0</v>
      </c>
      <c r="V166" s="12" t="str">
        <f>'as at 31st Aug 2023'!V166</f>
        <v/>
      </c>
      <c r="W166" s="12" t="str">
        <f>'as at 31st Aug 2023'!W166</f>
        <v/>
      </c>
      <c r="X166" s="12">
        <f>'as at 31st Aug 2023'!X166</f>
        <v>8.8870260000000005</v>
      </c>
      <c r="Y166" s="12">
        <f>'as at 31st Aug 2023'!Y166</f>
        <v>4.8506954000000002</v>
      </c>
      <c r="Z166" s="12">
        <f>'as at 31st Aug 2023'!Z166</f>
        <v>-45.418237777182156</v>
      </c>
      <c r="AA166" s="12">
        <f>'as at 31st Aug 2023'!AA166</f>
        <v>56.025123399999991</v>
      </c>
      <c r="AB166" s="12">
        <f>'as at 31st Aug 2023'!AB166</f>
        <v>31.262245599999996</v>
      </c>
      <c r="AC166" s="12">
        <f>'as at 31st Aug 2023'!AC166</f>
        <v>-44.199595283711588</v>
      </c>
      <c r="AD166" s="12">
        <f>'as at 31st Aug 2023'!AD166</f>
        <v>0.25912267131366917</v>
      </c>
    </row>
    <row r="167" spans="1:30" s="21" customFormat="1">
      <c r="A167" s="150"/>
      <c r="B167" s="136" t="s">
        <v>74</v>
      </c>
      <c r="C167" s="12">
        <f>'as at 31st Aug 2023'!C167</f>
        <v>99.19231769999999</v>
      </c>
      <c r="D167" s="12">
        <f>'as at 31st Aug 2023'!D167</f>
        <v>119.66738081999998</v>
      </c>
      <c r="E167" s="12">
        <f>'as at 31st Aug 2023'!E167</f>
        <v>20.641783148898018</v>
      </c>
      <c r="F167" s="12">
        <f>'as at 31st Aug 2023'!F167</f>
        <v>411.98642895000006</v>
      </c>
      <c r="G167" s="12">
        <f>'as at 31st Aug 2023'!G167</f>
        <v>444.31596362000005</v>
      </c>
      <c r="H167" s="12">
        <f>'as at 31st Aug 2023'!H167</f>
        <v>7.8472329179375855</v>
      </c>
      <c r="I167" s="12">
        <f>'as at 31st Aug 2023'!I167</f>
        <v>1.3424842222839362</v>
      </c>
      <c r="J167" s="12">
        <f>'as at 31st Aug 2023'!J167</f>
        <v>16624</v>
      </c>
      <c r="K167" s="12">
        <f>'as at 31st Aug 2023'!K167</f>
        <v>17260</v>
      </c>
      <c r="L167" s="12">
        <f>'as at 31st Aug 2023'!L167</f>
        <v>3.8257940327237838</v>
      </c>
      <c r="M167" s="12">
        <f>'as at 31st Aug 2023'!M167</f>
        <v>60221</v>
      </c>
      <c r="N167" s="12">
        <f>'as at 31st Aug 2023'!N167</f>
        <v>63662</v>
      </c>
      <c r="O167" s="12">
        <f>'as at 31st Aug 2023'!O167</f>
        <v>5.7139536042244421</v>
      </c>
      <c r="P167" s="12">
        <f>'as at 31st Aug 2023'!P167</f>
        <v>0.70009410174403286</v>
      </c>
      <c r="Q167" s="12">
        <f>'as at 31st Aug 2023'!Q167</f>
        <v>0</v>
      </c>
      <c r="R167" s="12">
        <f>'as at 31st Aug 2023'!R167</f>
        <v>0</v>
      </c>
      <c r="S167" s="12" t="str">
        <f>'as at 31st Aug 2023'!S167</f>
        <v/>
      </c>
      <c r="T167" s="12">
        <f>'as at 31st Aug 2023'!T167</f>
        <v>0</v>
      </c>
      <c r="U167" s="12">
        <f>'as at 31st Aug 2023'!U167</f>
        <v>0</v>
      </c>
      <c r="V167" s="12" t="str">
        <f>'as at 31st Aug 2023'!V167</f>
        <v/>
      </c>
      <c r="W167" s="12" t="str">
        <f>'as at 31st Aug 2023'!W167</f>
        <v/>
      </c>
      <c r="X167" s="12">
        <f>'as at 31st Aug 2023'!X167</f>
        <v>1067.3468157999998</v>
      </c>
      <c r="Y167" s="12">
        <f>'as at 31st Aug 2023'!Y167</f>
        <v>1399.1299938</v>
      </c>
      <c r="Z167" s="12">
        <f>'as at 31st Aug 2023'!Z167</f>
        <v>31.084851998300223</v>
      </c>
      <c r="AA167" s="12">
        <f>'as at 31st Aug 2023'!AA167</f>
        <v>4510.0411854999993</v>
      </c>
      <c r="AB167" s="12">
        <f>'as at 31st Aug 2023'!AB167</f>
        <v>5087.4523837999996</v>
      </c>
      <c r="AC167" s="12">
        <f>'as at 31st Aug 2023'!AC167</f>
        <v>12.802792137606311</v>
      </c>
      <c r="AD167" s="12">
        <f>'as at 31st Aug 2023'!AD167</f>
        <v>0.58008152702041083</v>
      </c>
    </row>
    <row r="168" spans="1:30">
      <c r="A168" s="150"/>
      <c r="B168" s="136" t="s">
        <v>75</v>
      </c>
      <c r="C168" s="12">
        <f>'as at 31st Aug 2023'!C168</f>
        <v>126.626517384</v>
      </c>
      <c r="D168" s="12">
        <f>'as at 31st Aug 2023'!D168</f>
        <v>82.954609939999997</v>
      </c>
      <c r="E168" s="12">
        <f>'as at 31st Aug 2023'!E168</f>
        <v>-34.488753498260706</v>
      </c>
      <c r="F168" s="12">
        <f>'as at 31st Aug 2023'!F168</f>
        <v>212.427754384</v>
      </c>
      <c r="G168" s="12">
        <f>'as at 31st Aug 2023'!G168</f>
        <v>594.22679177999999</v>
      </c>
      <c r="H168" s="12">
        <f>'as at 31st Aug 2023'!H168</f>
        <v>179.73124015886927</v>
      </c>
      <c r="I168" s="12">
        <f>'as at 31st Aug 2023'!I168</f>
        <v>0.82250327488409303</v>
      </c>
      <c r="J168" s="12">
        <f>'as at 31st Aug 2023'!J168</f>
        <v>0</v>
      </c>
      <c r="K168" s="12">
        <f>'as at 31st Aug 2023'!K168</f>
        <v>3</v>
      </c>
      <c r="L168" s="12" t="str">
        <f>'as at 31st Aug 2023'!L168</f>
        <v/>
      </c>
      <c r="M168" s="12">
        <f>'as at 31st Aug 2023'!M168</f>
        <v>2</v>
      </c>
      <c r="N168" s="12">
        <f>'as at 31st Aug 2023'!N168</f>
        <v>16</v>
      </c>
      <c r="O168" s="12">
        <f>'as at 31st Aug 2023'!O168</f>
        <v>700</v>
      </c>
      <c r="P168" s="12">
        <f>'as at 31st Aug 2023'!P168</f>
        <v>2.2503516174402249</v>
      </c>
      <c r="Q168" s="12">
        <f>'as at 31st Aug 2023'!Q168</f>
        <v>14584</v>
      </c>
      <c r="R168" s="12">
        <f>'as at 31st Aug 2023'!R168</f>
        <v>12255</v>
      </c>
      <c r="S168" s="12">
        <f>'as at 31st Aug 2023'!S168</f>
        <v>-15.96955567745475</v>
      </c>
      <c r="T168" s="12">
        <f>'as at 31st Aug 2023'!T168</f>
        <v>44120</v>
      </c>
      <c r="U168" s="12">
        <f>'as at 31st Aug 2023'!U168</f>
        <v>41113</v>
      </c>
      <c r="V168" s="12">
        <f>'as at 31st Aug 2023'!V168</f>
        <v>-6.8155031731640943</v>
      </c>
      <c r="W168" s="12">
        <f>'as at 31st Aug 2023'!W168</f>
        <v>5.5222686999776519E-2</v>
      </c>
      <c r="X168" s="12">
        <f>'as at 31st Aug 2023'!X168</f>
        <v>1491.2817000000002</v>
      </c>
      <c r="Y168" s="12">
        <f>'as at 31st Aug 2023'!Y168</f>
        <v>2220.3898100000001</v>
      </c>
      <c r="Z168" s="12">
        <f>'as at 31st Aug 2023'!Z168</f>
        <v>48.891373775994154</v>
      </c>
      <c r="AA168" s="12">
        <f>'as at 31st Aug 2023'!AA168</f>
        <v>5467.9000999999998</v>
      </c>
      <c r="AB168" s="12">
        <f>'as at 31st Aug 2023'!AB168</f>
        <v>6687.7426939999996</v>
      </c>
      <c r="AC168" s="12">
        <f>'as at 31st Aug 2023'!AC168</f>
        <v>22.309160220392464</v>
      </c>
      <c r="AD168" s="12">
        <f>'as at 31st Aug 2023'!AD168</f>
        <v>0.78764212584302939</v>
      </c>
    </row>
    <row r="169" spans="1:30">
      <c r="A169" s="150"/>
      <c r="B169" s="136" t="s">
        <v>76</v>
      </c>
      <c r="C169" s="12">
        <f>'as at 31st Aug 2023'!C169</f>
        <v>5.7364999999999998E-4</v>
      </c>
      <c r="D169" s="12">
        <f>'as at 31st Aug 2023'!D169</f>
        <v>0</v>
      </c>
      <c r="E169" s="12">
        <f>'as at 31st Aug 2023'!E169</f>
        <v>-100</v>
      </c>
      <c r="F169" s="12">
        <f>'as at 31st Aug 2023'!F169</f>
        <v>-4.28365E-3</v>
      </c>
      <c r="G169" s="12">
        <f>'as at 31st Aug 2023'!G169</f>
        <v>-2.2929999999999999E-3</v>
      </c>
      <c r="H169" s="12">
        <f>'as at 31st Aug 2023'!H169</f>
        <v>-46.470883475540724</v>
      </c>
      <c r="I169" s="12">
        <f>'as at 31st Aug 2023'!I169</f>
        <v>-1.3876397507160608E-4</v>
      </c>
      <c r="J169" s="12">
        <f>'as at 31st Aug 2023'!J169</f>
        <v>0</v>
      </c>
      <c r="K169" s="12">
        <f>'as at 31st Aug 2023'!K169</f>
        <v>0</v>
      </c>
      <c r="L169" s="12" t="str">
        <f>'as at 31st Aug 2023'!L169</f>
        <v/>
      </c>
      <c r="M169" s="12">
        <f>'as at 31st Aug 2023'!M169</f>
        <v>0</v>
      </c>
      <c r="N169" s="12">
        <f>'as at 31st Aug 2023'!N169</f>
        <v>0</v>
      </c>
      <c r="O169" s="12" t="str">
        <f>'as at 31st Aug 2023'!O169</f>
        <v/>
      </c>
      <c r="P169" s="12">
        <f>'as at 31st Aug 2023'!P169</f>
        <v>0</v>
      </c>
      <c r="Q169" s="12">
        <f>'as at 31st Aug 2023'!Q169</f>
        <v>11</v>
      </c>
      <c r="R169" s="12">
        <f>'as at 31st Aug 2023'!R169</f>
        <v>0</v>
      </c>
      <c r="S169" s="12">
        <f>'as at 31st Aug 2023'!S169</f>
        <v>-100</v>
      </c>
      <c r="T169" s="12">
        <f>'as at 31st Aug 2023'!T169</f>
        <v>9</v>
      </c>
      <c r="U169" s="12">
        <f>'as at 31st Aug 2023'!U169</f>
        <v>-1</v>
      </c>
      <c r="V169" s="12">
        <f>'as at 31st Aug 2023'!V169</f>
        <v>-111.11111111111111</v>
      </c>
      <c r="W169" s="12">
        <f>'as at 31st Aug 2023'!W169</f>
        <v>-4.7317253668743266E-5</v>
      </c>
      <c r="X169" s="12">
        <f>'as at 31st Aug 2023'!X169</f>
        <v>1.5752000000000002</v>
      </c>
      <c r="Y169" s="12">
        <f>'as at 31st Aug 2023'!Y169</f>
        <v>0</v>
      </c>
      <c r="Z169" s="12">
        <f>'as at 31st Aug 2023'!Z169</f>
        <v>-100</v>
      </c>
      <c r="AA169" s="12">
        <f>'as at 31st Aug 2023'!AA169</f>
        <v>0.87200000000000022</v>
      </c>
      <c r="AB169" s="12">
        <f>'as at 31st Aug 2023'!AB169</f>
        <v>-0.40749999999999997</v>
      </c>
      <c r="AC169" s="12">
        <f>'as at 31st Aug 2023'!AC169</f>
        <v>-146.7316513761468</v>
      </c>
      <c r="AD169" s="12">
        <f>'as at 31st Aug 2023'!AD169</f>
        <v>-7.6732168602361374E-4</v>
      </c>
    </row>
    <row r="170" spans="1:30" ht="16.2">
      <c r="A170" s="150"/>
      <c r="B170" s="142" t="s">
        <v>77</v>
      </c>
      <c r="C170" s="12">
        <f>'as at 31st Aug 2023'!C170</f>
        <v>190.470710634</v>
      </c>
      <c r="D170" s="12">
        <f>'as at 31st Aug 2023'!D170</f>
        <v>24.946604512</v>
      </c>
      <c r="E170" s="12">
        <f>'as at 31st Aug 2023'!E170</f>
        <v>-86.902655831459413</v>
      </c>
      <c r="F170" s="12">
        <f>'as at 31st Aug 2023'!F170</f>
        <v>690.05950470100015</v>
      </c>
      <c r="G170" s="12">
        <f>'as at 31st Aug 2023'!G170</f>
        <v>140.43618633000401</v>
      </c>
      <c r="H170" s="12">
        <f>'as at 31st Aug 2023'!H170</f>
        <v>-79.648684588316129</v>
      </c>
      <c r="I170" s="12">
        <f>'as at 31st Aug 2023'!I170</f>
        <v>3.1116336287717807</v>
      </c>
      <c r="J170" s="12">
        <f>'as at 31st Aug 2023'!J170</f>
        <v>7</v>
      </c>
      <c r="K170" s="12">
        <f>'as at 31st Aug 2023'!K170</f>
        <v>1</v>
      </c>
      <c r="L170" s="12">
        <f>'as at 31st Aug 2023'!L170</f>
        <v>-85.714285714285722</v>
      </c>
      <c r="M170" s="12">
        <f>'as at 31st Aug 2023'!M170</f>
        <v>16</v>
      </c>
      <c r="N170" s="12">
        <f>'as at 31st Aug 2023'!N170</f>
        <v>22</v>
      </c>
      <c r="O170" s="12">
        <f>'as at 31st Aug 2023'!O170</f>
        <v>37.5</v>
      </c>
      <c r="P170" s="12">
        <f>'as at 31st Aug 2023'!P170</f>
        <v>0.15890213073311665</v>
      </c>
      <c r="Q170" s="12">
        <f>'as at 31st Aug 2023'!Q170</f>
        <v>983385</v>
      </c>
      <c r="R170" s="12">
        <f>'as at 31st Aug 2023'!R170</f>
        <v>532915</v>
      </c>
      <c r="S170" s="12">
        <f>'as at 31st Aug 2023'!S170</f>
        <v>-45.808101608220589</v>
      </c>
      <c r="T170" s="12">
        <f>'as at 31st Aug 2023'!T170</f>
        <v>2054577</v>
      </c>
      <c r="U170" s="12">
        <f>'as at 31st Aug 2023'!U170</f>
        <v>2242368</v>
      </c>
      <c r="V170" s="12">
        <f>'as at 31st Aug 2023'!V170</f>
        <v>9.1401295741167168</v>
      </c>
      <c r="W170" s="12">
        <f>'as at 31st Aug 2023'!W170</f>
        <v>4.387454978980359</v>
      </c>
      <c r="X170" s="12">
        <f>'as at 31st Aug 2023'!X170</f>
        <v>17500.839825700001</v>
      </c>
      <c r="Y170" s="12">
        <f>'as at 31st Aug 2023'!Y170</f>
        <v>13506.905056600001</v>
      </c>
      <c r="Z170" s="12">
        <f>'as at 31st Aug 2023'!Z170</f>
        <v>-22.821389195476794</v>
      </c>
      <c r="AA170" s="12">
        <f>'as at 31st Aug 2023'!AA170</f>
        <v>48443.558570400004</v>
      </c>
      <c r="AB170" s="12">
        <f>'as at 31st Aug 2023'!AB170</f>
        <v>79007.083658999996</v>
      </c>
      <c r="AC170" s="12">
        <f>'as at 31st Aug 2023'!AC170</f>
        <v>63.090999073042767</v>
      </c>
      <c r="AD170" s="12">
        <f>'as at 31st Aug 2023'!AD170</f>
        <v>3.960586249721612</v>
      </c>
    </row>
    <row r="171" spans="1:30">
      <c r="A171" s="150"/>
      <c r="B171" s="143"/>
      <c r="C171" s="137"/>
      <c r="D171" s="138"/>
      <c r="E171" s="139"/>
      <c r="F171" s="137"/>
      <c r="G171" s="138"/>
      <c r="H171" s="139"/>
      <c r="I171" s="140"/>
      <c r="J171" s="141"/>
      <c r="K171" s="141"/>
      <c r="L171" s="139"/>
      <c r="M171" s="141"/>
      <c r="N171" s="141"/>
      <c r="O171" s="139"/>
      <c r="P171" s="140"/>
      <c r="Q171" s="141"/>
      <c r="R171" s="141"/>
      <c r="S171" s="139"/>
      <c r="T171" s="141"/>
      <c r="U171" s="141"/>
      <c r="V171" s="139"/>
      <c r="W171" s="140"/>
      <c r="X171" s="137"/>
      <c r="Y171" s="137"/>
      <c r="Z171" s="139"/>
      <c r="AA171" s="137"/>
      <c r="AB171" s="137"/>
      <c r="AC171" s="139"/>
      <c r="AD171" s="140"/>
    </row>
    <row r="172" spans="1:30" s="133" customFormat="1" ht="16.2">
      <c r="A172" s="16">
        <v>25</v>
      </c>
      <c r="B172" s="134" t="s">
        <v>98</v>
      </c>
      <c r="C172" s="9">
        <f>'as at 31st Aug 2023'!C172</f>
        <v>592.85005001199966</v>
      </c>
      <c r="D172" s="9">
        <f>'as at 31st Aug 2023'!D172</f>
        <v>670.30717365809312</v>
      </c>
      <c r="E172" s="9">
        <f>'as at 31st Aug 2023'!E172</f>
        <v>13.065213310604552</v>
      </c>
      <c r="F172" s="9">
        <f>'as at 31st Aug 2023'!F172</f>
        <v>2397.053384928</v>
      </c>
      <c r="G172" s="9">
        <f>'as at 31st Aug 2023'!G172</f>
        <v>2930.8322321230989</v>
      </c>
      <c r="H172" s="9">
        <f>'as at 31st Aug 2023'!H172</f>
        <v>22.268125130268302</v>
      </c>
      <c r="I172" s="9">
        <f>'as at 31st Aug 2023'!I172</f>
        <v>2.295801573618748</v>
      </c>
      <c r="J172" s="9">
        <f>'as at 31st Aug 2023'!J172</f>
        <v>48578</v>
      </c>
      <c r="K172" s="9">
        <f>'as at 31st Aug 2023'!K172</f>
        <v>55121</v>
      </c>
      <c r="L172" s="9">
        <f>'as at 31st Aug 2023'!L172</f>
        <v>13.469060068343698</v>
      </c>
      <c r="M172" s="9">
        <f>'as at 31st Aug 2023'!M172</f>
        <v>222644</v>
      </c>
      <c r="N172" s="9">
        <f>'as at 31st Aug 2023'!N172</f>
        <v>251167</v>
      </c>
      <c r="O172" s="9">
        <f>'as at 31st Aug 2023'!O172</f>
        <v>12.811034656222485</v>
      </c>
      <c r="P172" s="9">
        <f>'as at 31st Aug 2023'!P172</f>
        <v>2.6293868609486108</v>
      </c>
      <c r="Q172" s="9">
        <f>'as at 31st Aug 2023'!Q172</f>
        <v>60397</v>
      </c>
      <c r="R172" s="9">
        <f>'as at 31st Aug 2023'!R172</f>
        <v>156218</v>
      </c>
      <c r="S172" s="9">
        <f>'as at 31st Aug 2023'!S172</f>
        <v>158.65191979734092</v>
      </c>
      <c r="T172" s="9">
        <f>'as at 31st Aug 2023'!T172</f>
        <v>455553</v>
      </c>
      <c r="U172" s="9">
        <f>'as at 31st Aug 2023'!U172</f>
        <v>996158</v>
      </c>
      <c r="V172" s="9">
        <f>'as at 31st Aug 2023'!V172</f>
        <v>118.67005595397244</v>
      </c>
      <c r="W172" s="9">
        <f>'as at 31st Aug 2023'!W172</f>
        <v>0.78025090878743142</v>
      </c>
      <c r="X172" s="9">
        <f>'as at 31st Aug 2023'!X172</f>
        <v>33286.926396373005</v>
      </c>
      <c r="Y172" s="9">
        <f>'as at 31st Aug 2023'!Y172</f>
        <v>77318.803850700991</v>
      </c>
      <c r="Z172" s="9">
        <f>'as at 31st Aug 2023'!Z172</f>
        <v>132.27979336393693</v>
      </c>
      <c r="AA172" s="9">
        <f>'as at 31st Aug 2023'!AA172</f>
        <v>212847.395860408</v>
      </c>
      <c r="AB172" s="9">
        <f>'as at 31st Aug 2023'!AB172</f>
        <v>330961.01283228607</v>
      </c>
      <c r="AC172" s="9">
        <f>'as at 31st Aug 2023'!AC172</f>
        <v>55.492159767526907</v>
      </c>
      <c r="AD172" s="9">
        <f>'as at 31st Aug 2023'!AD172</f>
        <v>8.741447756815024</v>
      </c>
    </row>
    <row r="173" spans="1:30" ht="15" customHeight="1">
      <c r="A173" s="150"/>
      <c r="B173" s="136" t="s">
        <v>73</v>
      </c>
      <c r="C173" s="12">
        <f>'as at 31st Aug 2023'!C173</f>
        <v>54.77070222799999</v>
      </c>
      <c r="D173" s="12">
        <f>'as at 31st Aug 2023'!D173</f>
        <v>81.114253999999988</v>
      </c>
      <c r="E173" s="12">
        <f>'as at 31st Aug 2023'!E173</f>
        <v>48.097889383153827</v>
      </c>
      <c r="F173" s="12">
        <f>'as at 31st Aug 2023'!F173</f>
        <v>281.75633948800004</v>
      </c>
      <c r="G173" s="12">
        <f>'as at 31st Aug 2023'!G173</f>
        <v>434.34750032599999</v>
      </c>
      <c r="H173" s="12">
        <f>'as at 31st Aug 2023'!H173</f>
        <v>54.157134890126855</v>
      </c>
      <c r="I173" s="12">
        <f>'as at 31st Aug 2023'!I173</f>
        <v>2.6891034020955131</v>
      </c>
      <c r="J173" s="12">
        <f>'as at 31st Aug 2023'!J173</f>
        <v>494</v>
      </c>
      <c r="K173" s="12">
        <f>'as at 31st Aug 2023'!K173</f>
        <v>807</v>
      </c>
      <c r="L173" s="12">
        <f>'as at 31st Aug 2023'!L173</f>
        <v>63.360323886639677</v>
      </c>
      <c r="M173" s="12">
        <f>'as at 31st Aug 2023'!M173</f>
        <v>2590</v>
      </c>
      <c r="N173" s="12">
        <f>'as at 31st Aug 2023'!N173</f>
        <v>3934</v>
      </c>
      <c r="O173" s="12">
        <f>'as at 31st Aug 2023'!O173</f>
        <v>51.891891891891895</v>
      </c>
      <c r="P173" s="12">
        <f>'as at 31st Aug 2023'!P173</f>
        <v>0.8887182035874035</v>
      </c>
      <c r="Q173" s="12">
        <f>'as at 31st Aug 2023'!Q173</f>
        <v>0</v>
      </c>
      <c r="R173" s="12">
        <f>'as at 31st Aug 2023'!R173</f>
        <v>0</v>
      </c>
      <c r="S173" s="12" t="str">
        <f>'as at 31st Aug 2023'!S173</f>
        <v/>
      </c>
      <c r="T173" s="12">
        <f>'as at 31st Aug 2023'!T173</f>
        <v>0</v>
      </c>
      <c r="U173" s="12">
        <f>'as at 31st Aug 2023'!U173</f>
        <v>0</v>
      </c>
      <c r="V173" s="12" t="str">
        <f>'as at 31st Aug 2023'!V173</f>
        <v/>
      </c>
      <c r="W173" s="12" t="str">
        <f>'as at 31st Aug 2023'!W173</f>
        <v/>
      </c>
      <c r="X173" s="12">
        <f>'as at 31st Aug 2023'!X173</f>
        <v>79.41710599999999</v>
      </c>
      <c r="Y173" s="12">
        <f>'as at 31st Aug 2023'!Y173</f>
        <v>120.90414389999999</v>
      </c>
      <c r="Z173" s="12">
        <f>'as at 31st Aug 2023'!Z173</f>
        <v>52.239422952531164</v>
      </c>
      <c r="AA173" s="12">
        <f>'as at 31st Aug 2023'!AA173</f>
        <v>452.94102139999995</v>
      </c>
      <c r="AB173" s="12">
        <f>'as at 31st Aug 2023'!AB173</f>
        <v>585.41450110000005</v>
      </c>
      <c r="AC173" s="12">
        <f>'as at 31st Aug 2023'!AC173</f>
        <v>29.247401635324731</v>
      </c>
      <c r="AD173" s="12">
        <f>'as at 31st Aug 2023'!AD173</f>
        <v>4.852311996128357</v>
      </c>
    </row>
    <row r="174" spans="1:30" s="21" customFormat="1">
      <c r="A174" s="150"/>
      <c r="B174" s="136" t="s">
        <v>74</v>
      </c>
      <c r="C174" s="12">
        <f>'as at 31st Aug 2023'!C174</f>
        <v>499.70879045700002</v>
      </c>
      <c r="D174" s="12">
        <f>'as at 31st Aug 2023'!D174</f>
        <v>531.82719934699981</v>
      </c>
      <c r="E174" s="12">
        <f>'as at 31st Aug 2023'!E174</f>
        <v>6.42742523312958</v>
      </c>
      <c r="F174" s="12">
        <f>'as at 31st Aug 2023'!F174</f>
        <v>1929.8868099089998</v>
      </c>
      <c r="G174" s="12">
        <f>'as at 31st Aug 2023'!G174</f>
        <v>2243.1995632309995</v>
      </c>
      <c r="H174" s="12">
        <f>'as at 31st Aug 2023'!H174</f>
        <v>16.234773548028624</v>
      </c>
      <c r="I174" s="12">
        <f>'as at 31st Aug 2023'!I174</f>
        <v>6.777744370326916</v>
      </c>
      <c r="J174" s="12">
        <f>'as at 31st Aug 2023'!J174</f>
        <v>48047</v>
      </c>
      <c r="K174" s="12">
        <f>'as at 31st Aug 2023'!K174</f>
        <v>54274</v>
      </c>
      <c r="L174" s="12">
        <f>'as at 31st Aug 2023'!L174</f>
        <v>12.960226444939327</v>
      </c>
      <c r="M174" s="12">
        <f>'as at 31st Aug 2023'!M174</f>
        <v>219872</v>
      </c>
      <c r="N174" s="12">
        <f>'as at 31st Aug 2023'!N174</f>
        <v>247026</v>
      </c>
      <c r="O174" s="12">
        <f>'as at 31st Aug 2023'!O174</f>
        <v>12.349912676466301</v>
      </c>
      <c r="P174" s="12">
        <f>'as at 31st Aug 2023'!P174</f>
        <v>2.7165569032927253</v>
      </c>
      <c r="Q174" s="12">
        <f>'as at 31st Aug 2023'!Q174</f>
        <v>0</v>
      </c>
      <c r="R174" s="12">
        <f>'as at 31st Aug 2023'!R174</f>
        <v>0</v>
      </c>
      <c r="S174" s="12" t="str">
        <f>'as at 31st Aug 2023'!S174</f>
        <v/>
      </c>
      <c r="T174" s="12">
        <f>'as at 31st Aug 2023'!T174</f>
        <v>0</v>
      </c>
      <c r="U174" s="12">
        <f>'as at 31st Aug 2023'!U174</f>
        <v>0</v>
      </c>
      <c r="V174" s="12" t="str">
        <f>'as at 31st Aug 2023'!V174</f>
        <v/>
      </c>
      <c r="W174" s="12" t="str">
        <f>'as at 31st Aug 2023'!W174</f>
        <v/>
      </c>
      <c r="X174" s="12">
        <f>'as at 31st Aug 2023'!X174</f>
        <v>30871.270322600001</v>
      </c>
      <c r="Y174" s="12">
        <f>'as at 31st Aug 2023'!Y174</f>
        <v>42245.090573900001</v>
      </c>
      <c r="Z174" s="12">
        <f>'as at 31st Aug 2023'!Z174</f>
        <v>36.842734790131203</v>
      </c>
      <c r="AA174" s="12">
        <f>'as at 31st Aug 2023'!AA174</f>
        <v>143856.2719894</v>
      </c>
      <c r="AB174" s="12">
        <f>'as at 31st Aug 2023'!AB174</f>
        <v>175326.2334998</v>
      </c>
      <c r="AC174" s="12">
        <f>'as at 31st Aug 2023'!AC174</f>
        <v>21.875974592695435</v>
      </c>
      <c r="AD174" s="12">
        <f>'as at 31st Aug 2023'!AD174</f>
        <v>19.99104887529878</v>
      </c>
    </row>
    <row r="175" spans="1:30" s="21" customFormat="1">
      <c r="A175" s="150"/>
      <c r="B175" s="136" t="s">
        <v>75</v>
      </c>
      <c r="C175" s="12">
        <f>'as at 31st Aug 2023'!C175</f>
        <v>17.920500000000001</v>
      </c>
      <c r="D175" s="12">
        <f>'as at 31st Aug 2023'!D175</f>
        <v>23.688259544093366</v>
      </c>
      <c r="E175" s="12">
        <f>'as at 31st Aug 2023'!E175</f>
        <v>32.185260143932169</v>
      </c>
      <c r="F175" s="12">
        <f>'as at 31st Aug 2023'!F175</f>
        <v>80.800299999999993</v>
      </c>
      <c r="G175" s="12">
        <f>'as at 31st Aug 2023'!G175</f>
        <v>102.23864667510425</v>
      </c>
      <c r="H175" s="12">
        <f>'as at 31st Aug 2023'!H175</f>
        <v>26.532508759378693</v>
      </c>
      <c r="I175" s="12">
        <f>'as at 31st Aug 2023'!I175</f>
        <v>0.14151435592140735</v>
      </c>
      <c r="J175" s="12">
        <f>'as at 31st Aug 2023'!J175</f>
        <v>1</v>
      </c>
      <c r="K175" s="12">
        <f>'as at 31st Aug 2023'!K175</f>
        <v>1</v>
      </c>
      <c r="L175" s="12">
        <f>'as at 31st Aug 2023'!L175</f>
        <v>0</v>
      </c>
      <c r="M175" s="12">
        <f>'as at 31st Aug 2023'!M175</f>
        <v>4</v>
      </c>
      <c r="N175" s="12">
        <f>'as at 31st Aug 2023'!N175</f>
        <v>1</v>
      </c>
      <c r="O175" s="12">
        <f>'as at 31st Aug 2023'!O175</f>
        <v>-75</v>
      </c>
      <c r="P175" s="12">
        <f>'as at 31st Aug 2023'!P175</f>
        <v>0.14064697609001406</v>
      </c>
      <c r="Q175" s="12">
        <f>'as at 31st Aug 2023'!Q175</f>
        <v>11993</v>
      </c>
      <c r="R175" s="12">
        <f>'as at 31st Aug 2023'!R175</f>
        <v>22623</v>
      </c>
      <c r="S175" s="12">
        <f>'as at 31st Aug 2023'!S175</f>
        <v>88.635037104977911</v>
      </c>
      <c r="T175" s="12">
        <f>'as at 31st Aug 2023'!T175</f>
        <v>58621</v>
      </c>
      <c r="U175" s="12">
        <f>'as at 31st Aug 2023'!U175</f>
        <v>100438</v>
      </c>
      <c r="V175" s="12">
        <f>'as at 31st Aug 2023'!V175</f>
        <v>71.334504699681005</v>
      </c>
      <c r="W175" s="12">
        <f>'as at 31st Aug 2023'!W175</f>
        <v>0.13490760189924242</v>
      </c>
      <c r="X175" s="12">
        <f>'as at 31st Aug 2023'!X175</f>
        <v>1313.3272735500002</v>
      </c>
      <c r="Y175" s="12">
        <f>'as at 31st Aug 2023'!Y175</f>
        <v>2092.9495379</v>
      </c>
      <c r="Z175" s="12">
        <f>'as at 31st Aug 2023'!Z175</f>
        <v>59.362375247308719</v>
      </c>
      <c r="AA175" s="12">
        <f>'as at 31st Aug 2023'!AA175</f>
        <v>6068.1227012680001</v>
      </c>
      <c r="AB175" s="12">
        <f>'as at 31st Aug 2023'!AB175</f>
        <v>9290.2400292999992</v>
      </c>
      <c r="AC175" s="12">
        <f>'as at 31st Aug 2023'!AC175</f>
        <v>53.099080006386522</v>
      </c>
      <c r="AD175" s="12">
        <f>'as at 31st Aug 2023'!AD175</f>
        <v>1.0941486150229363</v>
      </c>
    </row>
    <row r="176" spans="1:30" s="21" customFormat="1">
      <c r="A176" s="150"/>
      <c r="B176" s="136" t="s">
        <v>76</v>
      </c>
      <c r="C176" s="12">
        <f>'as at 31st Aug 2023'!C176</f>
        <v>0.35655325700000007</v>
      </c>
      <c r="D176" s="12">
        <f>'as at 31st Aug 2023'!D176</f>
        <v>0.33490374099999998</v>
      </c>
      <c r="E176" s="12">
        <f>'as at 31st Aug 2023'!E176</f>
        <v>-6.0718884416192775</v>
      </c>
      <c r="F176" s="12">
        <f>'as at 31st Aug 2023'!F176</f>
        <v>1.7466808600000001</v>
      </c>
      <c r="G176" s="12">
        <f>'as at 31st Aug 2023'!G176</f>
        <v>1.662770415</v>
      </c>
      <c r="H176" s="12">
        <f>'as at 31st Aug 2023'!H176</f>
        <v>-4.8039940736512188</v>
      </c>
      <c r="I176" s="12">
        <f>'as at 31st Aug 2023'!I176</f>
        <v>0.10062478517961802</v>
      </c>
      <c r="J176" s="12">
        <f>'as at 31st Aug 2023'!J176</f>
        <v>0</v>
      </c>
      <c r="K176" s="12">
        <f>'as at 31st Aug 2023'!K176</f>
        <v>0</v>
      </c>
      <c r="L176" s="12" t="str">
        <f>'as at 31st Aug 2023'!L176</f>
        <v/>
      </c>
      <c r="M176" s="12">
        <f>'as at 31st Aug 2023'!M176</f>
        <v>8</v>
      </c>
      <c r="N176" s="12">
        <f>'as at 31st Aug 2023'!N176</f>
        <v>0</v>
      </c>
      <c r="O176" s="12">
        <f>'as at 31st Aug 2023'!O176</f>
        <v>-100</v>
      </c>
      <c r="P176" s="12">
        <f>'as at 31st Aug 2023'!P176</f>
        <v>0</v>
      </c>
      <c r="Q176" s="12">
        <f>'as at 31st Aug 2023'!Q176</f>
        <v>0</v>
      </c>
      <c r="R176" s="12">
        <f>'as at 31st Aug 2023'!R176</f>
        <v>0</v>
      </c>
      <c r="S176" s="12" t="str">
        <f>'as at 31st Aug 2023'!S176</f>
        <v/>
      </c>
      <c r="T176" s="12">
        <f>'as at 31st Aug 2023'!T176</f>
        <v>3917</v>
      </c>
      <c r="U176" s="12">
        <f>'as at 31st Aug 2023'!U176</f>
        <v>0</v>
      </c>
      <c r="V176" s="12">
        <f>'as at 31st Aug 2023'!V176</f>
        <v>-100</v>
      </c>
      <c r="W176" s="12">
        <f>'as at 31st Aug 2023'!W176</f>
        <v>0</v>
      </c>
      <c r="X176" s="12">
        <f>'as at 31st Aug 2023'!X176</f>
        <v>0</v>
      </c>
      <c r="Y176" s="12">
        <f>'as at 31st Aug 2023'!Y176</f>
        <v>0</v>
      </c>
      <c r="Z176" s="12" t="str">
        <f>'as at 31st Aug 2023'!Z176</f>
        <v/>
      </c>
      <c r="AA176" s="12">
        <f>'as at 31st Aug 2023'!AA176</f>
        <v>0</v>
      </c>
      <c r="AB176" s="12">
        <f>'as at 31st Aug 2023'!AB176</f>
        <v>0</v>
      </c>
      <c r="AC176" s="12" t="str">
        <f>'as at 31st Aug 2023'!AC176</f>
        <v/>
      </c>
      <c r="AD176" s="12">
        <f>'as at 31st Aug 2023'!AD176</f>
        <v>0</v>
      </c>
    </row>
    <row r="177" spans="1:30" s="21" customFormat="1" ht="16.2">
      <c r="A177" s="150"/>
      <c r="B177" s="142" t="s">
        <v>77</v>
      </c>
      <c r="C177" s="12">
        <f>'as at 31st Aug 2023'!C177</f>
        <v>20.093504069999785</v>
      </c>
      <c r="D177" s="12">
        <f>'as at 31st Aug 2023'!D177</f>
        <v>33.342557026000037</v>
      </c>
      <c r="E177" s="12">
        <f>'as at 31st Aug 2023'!E177</f>
        <v>65.936995905962931</v>
      </c>
      <c r="F177" s="12">
        <f>'as at 31st Aug 2023'!F177</f>
        <v>102.86325467099992</v>
      </c>
      <c r="G177" s="12">
        <f>'as at 31st Aug 2023'!G177</f>
        <v>149.38375147599527</v>
      </c>
      <c r="H177" s="12">
        <f>'as at 31st Aug 2023'!H177</f>
        <v>45.225573460403837</v>
      </c>
      <c r="I177" s="12">
        <f>'as at 31st Aug 2023'!I177</f>
        <v>3.3098841319467192</v>
      </c>
      <c r="J177" s="12">
        <f>'as at 31st Aug 2023'!J177</f>
        <v>36</v>
      </c>
      <c r="K177" s="12">
        <f>'as at 31st Aug 2023'!K177</f>
        <v>39</v>
      </c>
      <c r="L177" s="12">
        <f>'as at 31st Aug 2023'!L177</f>
        <v>8.333333333333325</v>
      </c>
      <c r="M177" s="12">
        <f>'as at 31st Aug 2023'!M177</f>
        <v>170</v>
      </c>
      <c r="N177" s="12">
        <f>'as at 31st Aug 2023'!N177</f>
        <v>206</v>
      </c>
      <c r="O177" s="12">
        <f>'as at 31st Aug 2023'!O177</f>
        <v>21.176470588235286</v>
      </c>
      <c r="P177" s="12">
        <f>'as at 31st Aug 2023'!P177</f>
        <v>1.4879017695919106</v>
      </c>
      <c r="Q177" s="12">
        <f>'as at 31st Aug 2023'!Q177</f>
        <v>48404</v>
      </c>
      <c r="R177" s="12">
        <f>'as at 31st Aug 2023'!R177</f>
        <v>133595</v>
      </c>
      <c r="S177" s="12">
        <f>'as at 31st Aug 2023'!S177</f>
        <v>175.99991736220147</v>
      </c>
      <c r="T177" s="12">
        <f>'as at 31st Aug 2023'!T177</f>
        <v>393015</v>
      </c>
      <c r="U177" s="12">
        <f>'as at 31st Aug 2023'!U177</f>
        <v>895720</v>
      </c>
      <c r="V177" s="12">
        <f>'as at 31st Aug 2023'!V177</f>
        <v>127.90987621337608</v>
      </c>
      <c r="W177" s="12">
        <f>'as at 31st Aug 2023'!W177</f>
        <v>1.7525808314122779</v>
      </c>
      <c r="X177" s="12">
        <f>'as at 31st Aug 2023'!X177</f>
        <v>1022.9116942230009</v>
      </c>
      <c r="Y177" s="12">
        <f>'as at 31st Aug 2023'!Y177</f>
        <v>32859.859595000999</v>
      </c>
      <c r="Z177" s="12">
        <f>'as at 31st Aug 2023'!Z177</f>
        <v>3112.384781656172</v>
      </c>
      <c r="AA177" s="12">
        <f>'as at 31st Aug 2023'!AA177</f>
        <v>62470.060148339988</v>
      </c>
      <c r="AB177" s="12">
        <f>'as at 31st Aug 2023'!AB177</f>
        <v>145759.12480208607</v>
      </c>
      <c r="AC177" s="12">
        <f>'as at 31st Aug 2023'!AC177</f>
        <v>133.32637179469614</v>
      </c>
      <c r="AD177" s="12">
        <f>'as at 31st Aug 2023'!AD177</f>
        <v>7.3068332449053388</v>
      </c>
    </row>
    <row r="178" spans="1:30" s="21" customFormat="1">
      <c r="A178" s="150"/>
      <c r="B178" s="143"/>
      <c r="C178" s="137"/>
      <c r="D178" s="138"/>
      <c r="E178" s="139"/>
      <c r="F178" s="137"/>
      <c r="G178" s="138"/>
      <c r="H178" s="139"/>
      <c r="I178" s="140"/>
      <c r="J178" s="141"/>
      <c r="K178" s="141"/>
      <c r="L178" s="139"/>
      <c r="M178" s="141"/>
      <c r="N178" s="141"/>
      <c r="O178" s="139"/>
      <c r="P178" s="140"/>
      <c r="Q178" s="141"/>
      <c r="R178" s="141"/>
      <c r="S178" s="139"/>
      <c r="T178" s="141"/>
      <c r="U178" s="141"/>
      <c r="V178" s="139"/>
      <c r="W178" s="140"/>
      <c r="X178" s="137"/>
      <c r="Y178" s="137"/>
      <c r="Z178" s="139"/>
      <c r="AA178" s="137"/>
      <c r="AB178" s="137"/>
      <c r="AC178" s="139"/>
      <c r="AD178" s="140"/>
    </row>
    <row r="179" spans="1:30" s="20" customFormat="1" ht="16.2">
      <c r="A179" s="18"/>
      <c r="B179" s="134" t="s">
        <v>99</v>
      </c>
      <c r="C179" s="9">
        <f>'as at 31st Aug 2023'!C179</f>
        <v>10974.865986727418</v>
      </c>
      <c r="D179" s="9">
        <f>'as at 31st Aug 2023'!D179</f>
        <v>12496.021686358263</v>
      </c>
      <c r="E179" s="9">
        <f>'as at 31st Aug 2023'!E179</f>
        <v>13.860357852847338</v>
      </c>
      <c r="F179" s="9">
        <f>'as at 31st Aug 2023'!F179</f>
        <v>46410.612259604459</v>
      </c>
      <c r="G179" s="9">
        <f>'as at 31st Aug 2023'!G179</f>
        <v>53144.217271859263</v>
      </c>
      <c r="H179" s="9">
        <f>'as at 31st Aug 2023'!H179</f>
        <v>14.50876143281501</v>
      </c>
      <c r="I179" s="9">
        <f>'as at 31st Aug 2023'!I179</f>
        <v>41.629328456336772</v>
      </c>
      <c r="J179" s="9">
        <f>'as at 31st Aug 2023'!J179</f>
        <v>609863</v>
      </c>
      <c r="K179" s="9">
        <f>'as at 31st Aug 2023'!K179</f>
        <v>716471</v>
      </c>
      <c r="L179" s="9">
        <f>'as at 31st Aug 2023'!L179</f>
        <v>17.480647292916608</v>
      </c>
      <c r="M179" s="9">
        <f>'as at 31st Aug 2023'!M179</f>
        <v>2708036</v>
      </c>
      <c r="N179" s="9">
        <f>'as at 31st Aug 2023'!N179</f>
        <v>2957120</v>
      </c>
      <c r="O179" s="9">
        <f>'as at 31st Aug 2023'!O179</f>
        <v>9.1979574865326708</v>
      </c>
      <c r="P179" s="9">
        <f>'as at 31st Aug 2023'!P179</f>
        <v>30.957141958331935</v>
      </c>
      <c r="Q179" s="9">
        <f>'as at 31st Aug 2023'!Q179</f>
        <v>19273974.800000001</v>
      </c>
      <c r="R179" s="9">
        <f>'as at 31st Aug 2023'!R179</f>
        <v>18344612</v>
      </c>
      <c r="S179" s="9">
        <f>'as at 31st Aug 2023'!S179</f>
        <v>-4.82185335222084</v>
      </c>
      <c r="T179" s="9">
        <f>'as at 31st Aug 2023'!T179</f>
        <v>78891003.799999997</v>
      </c>
      <c r="U179" s="9">
        <f>'as at 31st Aug 2023'!U179</f>
        <v>106991357</v>
      </c>
      <c r="V179" s="9">
        <f>'as at 31st Aug 2023'!V179</f>
        <v>35.619211122269931</v>
      </c>
      <c r="W179" s="9">
        <f>'as at 31st Aug 2023'!W179</f>
        <v>83.802071088773573</v>
      </c>
      <c r="X179" s="9">
        <f>'as at 31st Aug 2023'!X179</f>
        <v>458411.60988692759</v>
      </c>
      <c r="Y179" s="9">
        <f>'as at 31st Aug 2023'!Y179</f>
        <v>533425.71669587167</v>
      </c>
      <c r="Z179" s="9">
        <f>'as at 31st Aug 2023'!Z179</f>
        <v>16.36391949746805</v>
      </c>
      <c r="AA179" s="9">
        <f>'as at 31st Aug 2023'!AA179</f>
        <v>2086241.8003627348</v>
      </c>
      <c r="AB179" s="9">
        <f>'as at 31st Aug 2023'!AB179</f>
        <v>3073446.5371167646</v>
      </c>
      <c r="AC179" s="9">
        <f>'as at 31st Aug 2023'!AC179</f>
        <v>47.319765934245225</v>
      </c>
      <c r="AD179" s="9">
        <f>'as at 31st Aug 2023'!AD179</f>
        <v>81.176849525731697</v>
      </c>
    </row>
    <row r="180" spans="1:30">
      <c r="A180" s="151"/>
      <c r="B180" s="136" t="s">
        <v>73</v>
      </c>
      <c r="C180" s="12">
        <f>'as at 31st Aug 2023'!C180</f>
        <v>1669.0543406084714</v>
      </c>
      <c r="D180" s="12">
        <f>'as at 31st Aug 2023'!D180</f>
        <v>1708.6916536829988</v>
      </c>
      <c r="E180" s="12">
        <f>'as at 31st Aug 2023'!E180</f>
        <v>2.3748365832161777</v>
      </c>
      <c r="F180" s="12">
        <f>'as at 31st Aug 2023'!F180</f>
        <v>6799.6666185134936</v>
      </c>
      <c r="G180" s="12">
        <f>'as at 31st Aug 2023'!G180</f>
        <v>7329.3205881499516</v>
      </c>
      <c r="H180" s="12">
        <f>'as at 31st Aug 2023'!H180</f>
        <v>7.7894108542669649</v>
      </c>
      <c r="I180" s="12">
        <f>'as at 31st Aug 2023'!I180</f>
        <v>45.376802937394331</v>
      </c>
      <c r="J180" s="12">
        <f>'as at 31st Aug 2023'!J180</f>
        <v>19896</v>
      </c>
      <c r="K180" s="12">
        <f>'as at 31st Aug 2023'!K180</f>
        <v>21098</v>
      </c>
      <c r="L180" s="12">
        <f>'as at 31st Aug 2023'!L180</f>
        <v>6.0414153598713272</v>
      </c>
      <c r="M180" s="12">
        <f>'as at 31st Aug 2023'!M180</f>
        <v>95340</v>
      </c>
      <c r="N180" s="12">
        <f>'as at 31st Aug 2023'!N180</f>
        <v>96989</v>
      </c>
      <c r="O180" s="12">
        <f>'as at 31st Aug 2023'!O180</f>
        <v>1.7295993287182787</v>
      </c>
      <c r="P180" s="12">
        <f>'as at 31st Aug 2023'!P180</f>
        <v>21.910495639994579</v>
      </c>
      <c r="Q180" s="12">
        <f>'as at 31st Aug 2023'!Q180</f>
        <v>0</v>
      </c>
      <c r="R180" s="12">
        <f>'as at 31st Aug 2023'!R180</f>
        <v>0</v>
      </c>
      <c r="S180" s="12" t="str">
        <f>'as at 31st Aug 2023'!S180</f>
        <v/>
      </c>
      <c r="T180" s="12">
        <f>'as at 31st Aug 2023'!T180</f>
        <v>0</v>
      </c>
      <c r="U180" s="12">
        <f>'as at 31st Aug 2023'!U180</f>
        <v>0</v>
      </c>
      <c r="V180" s="12" t="str">
        <f>'as at 31st Aug 2023'!V180</f>
        <v/>
      </c>
      <c r="W180" s="12" t="str">
        <f>'as at 31st Aug 2023'!W180</f>
        <v/>
      </c>
      <c r="X180" s="12">
        <f>'as at 31st Aug 2023'!X180</f>
        <v>1925.264191</v>
      </c>
      <c r="Y180" s="12">
        <f>'as at 31st Aug 2023'!Y180</f>
        <v>1641.0399661070005</v>
      </c>
      <c r="Z180" s="12">
        <f>'as at 31st Aug 2023'!Z180</f>
        <v>-14.76286871285809</v>
      </c>
      <c r="AA180" s="12">
        <f>'as at 31st Aug 2023'!AA180</f>
        <v>7668.3826813829992</v>
      </c>
      <c r="AB180" s="12">
        <f>'as at 31st Aug 2023'!AB180</f>
        <v>6517.2905626629999</v>
      </c>
      <c r="AC180" s="12">
        <f>'as at 31st Aug 2023'!AC180</f>
        <v>-15.010885170279465</v>
      </c>
      <c r="AD180" s="12">
        <f>'as at 31st Aug 2023'!AD180</f>
        <v>54.019719566293809</v>
      </c>
    </row>
    <row r="181" spans="1:30">
      <c r="A181" s="151"/>
      <c r="B181" s="136" t="s">
        <v>74</v>
      </c>
      <c r="C181" s="12">
        <f>'as at 31st Aug 2023'!C181</f>
        <v>4726.7672921936601</v>
      </c>
      <c r="D181" s="12">
        <f>'as at 31st Aug 2023'!D181</f>
        <v>5735.0540350792353</v>
      </c>
      <c r="E181" s="12">
        <f>'as at 31st Aug 2023'!E181</f>
        <v>21.331423371545675</v>
      </c>
      <c r="F181" s="12">
        <f>'as at 31st Aug 2023'!F181</f>
        <v>19376.940357115203</v>
      </c>
      <c r="G181" s="12">
        <f>'as at 31st Aug 2023'!G181</f>
        <v>21877.997934531955</v>
      </c>
      <c r="H181" s="12">
        <f>'as at 31st Aug 2023'!H181</f>
        <v>12.907391627999543</v>
      </c>
      <c r="I181" s="12">
        <f>'as at 31st Aug 2023'!I181</f>
        <v>66.103560184907167</v>
      </c>
      <c r="J181" s="12">
        <f>'as at 31st Aug 2023'!J181</f>
        <v>589400</v>
      </c>
      <c r="K181" s="12">
        <f>'as at 31st Aug 2023'!K181</f>
        <v>694530</v>
      </c>
      <c r="L181" s="12">
        <f>'as at 31st Aug 2023'!L181</f>
        <v>17.836783169324733</v>
      </c>
      <c r="M181" s="12">
        <f>'as at 31st Aug 2023'!M181</f>
        <v>2610546</v>
      </c>
      <c r="N181" s="12">
        <f>'as at 31st Aug 2023'!N181</f>
        <v>2856538</v>
      </c>
      <c r="O181" s="12">
        <f>'as at 31st Aug 2023'!O181</f>
        <v>9.4230095926292723</v>
      </c>
      <c r="P181" s="12">
        <f>'as at 31st Aug 2023'!P181</f>
        <v>31.413486934241718</v>
      </c>
      <c r="Q181" s="12">
        <f>'as at 31st Aug 2023'!Q181</f>
        <v>0</v>
      </c>
      <c r="R181" s="12">
        <f>'as at 31st Aug 2023'!R181</f>
        <v>0</v>
      </c>
      <c r="S181" s="12" t="str">
        <f>'as at 31st Aug 2023'!S181</f>
        <v/>
      </c>
      <c r="T181" s="12">
        <f>'as at 31st Aug 2023'!T181</f>
        <v>0</v>
      </c>
      <c r="U181" s="12">
        <f>'as at 31st Aug 2023'!U181</f>
        <v>0</v>
      </c>
      <c r="V181" s="12" t="str">
        <f>'as at 31st Aug 2023'!V181</f>
        <v/>
      </c>
      <c r="W181" s="12" t="str">
        <f>'as at 31st Aug 2023'!W181</f>
        <v/>
      </c>
      <c r="X181" s="12">
        <f>'as at 31st Aug 2023'!X181</f>
        <v>115162.35535063101</v>
      </c>
      <c r="Y181" s="12">
        <f>'as at 31st Aug 2023'!Y181</f>
        <v>167851.76072519299</v>
      </c>
      <c r="Z181" s="12">
        <f>'as at 31st Aug 2023'!Z181</f>
        <v>45.752281823465914</v>
      </c>
      <c r="AA181" s="12">
        <f>'as at 31st Aug 2023'!AA181</f>
        <v>510501.76736548252</v>
      </c>
      <c r="AB181" s="12">
        <f>'as at 31st Aug 2023'!AB181</f>
        <v>681406.83661748096</v>
      </c>
      <c r="AC181" s="12">
        <f>'as at 31st Aug 2023'!AC181</f>
        <v>33.477860445807764</v>
      </c>
      <c r="AD181" s="12">
        <f>'as at 31st Aug 2023'!AD181</f>
        <v>77.69537451905812</v>
      </c>
    </row>
    <row r="182" spans="1:30">
      <c r="A182" s="151"/>
      <c r="B182" s="136" t="s">
        <v>75</v>
      </c>
      <c r="C182" s="12">
        <f>'as at 31st Aug 2023'!C182</f>
        <v>3555.2021832677588</v>
      </c>
      <c r="D182" s="12">
        <f>'as at 31st Aug 2023'!D182</f>
        <v>4307.8281566472178</v>
      </c>
      <c r="E182" s="12">
        <f>'as at 31st Aug 2023'!E182</f>
        <v>21.169709473110299</v>
      </c>
      <c r="F182" s="12">
        <f>'as at 31st Aug 2023'!F182</f>
        <v>16198.886715041859</v>
      </c>
      <c r="G182" s="12">
        <f>'as at 31st Aug 2023'!G182</f>
        <v>19808.734236756827</v>
      </c>
      <c r="H182" s="12">
        <f>'as at 31st Aug 2023'!H182</f>
        <v>22.284540815776911</v>
      </c>
      <c r="I182" s="12">
        <f>'as at 31st Aug 2023'!I182</f>
        <v>27.418401536955933</v>
      </c>
      <c r="J182" s="12">
        <f>'as at 31st Aug 2023'!J182</f>
        <v>96</v>
      </c>
      <c r="K182" s="12">
        <f>'as at 31st Aug 2023'!K182</f>
        <v>146</v>
      </c>
      <c r="L182" s="12">
        <f>'as at 31st Aug 2023'!L182</f>
        <v>52.083333333333329</v>
      </c>
      <c r="M182" s="12">
        <f>'as at 31st Aug 2023'!M182</f>
        <v>416</v>
      </c>
      <c r="N182" s="12">
        <f>'as at 31st Aug 2023'!N182</f>
        <v>585</v>
      </c>
      <c r="O182" s="12">
        <f>'as at 31st Aug 2023'!O182</f>
        <v>40.625</v>
      </c>
      <c r="P182" s="12">
        <f>'as at 31st Aug 2023'!P182</f>
        <v>82.278481012658233</v>
      </c>
      <c r="Q182" s="12">
        <f>'as at 31st Aug 2023'!Q182</f>
        <v>13430469.800000001</v>
      </c>
      <c r="R182" s="12">
        <f>'as at 31st Aug 2023'!R182</f>
        <v>15068721</v>
      </c>
      <c r="S182" s="12">
        <f>'as at 31st Aug 2023'!S182</f>
        <v>12.198018568196311</v>
      </c>
      <c r="T182" s="12">
        <f>'as at 31st Aug 2023'!T182</f>
        <v>56513866.799999997</v>
      </c>
      <c r="U182" s="12">
        <f>'as at 31st Aug 2023'!U182</f>
        <v>74417503</v>
      </c>
      <c r="V182" s="12">
        <f>'as at 31st Aug 2023'!V182</f>
        <v>31.680076437452342</v>
      </c>
      <c r="W182" s="12">
        <f>'as at 31st Aug 2023'!W182</f>
        <v>99.957056781892106</v>
      </c>
      <c r="X182" s="12">
        <f>'as at 31st Aug 2023'!X182</f>
        <v>122715.48878638301</v>
      </c>
      <c r="Y182" s="12">
        <f>'as at 31st Aug 2023'!Y182</f>
        <v>166794.71245982</v>
      </c>
      <c r="Z182" s="12">
        <f>'as at 31st Aug 2023'!Z182</f>
        <v>35.919853401853707</v>
      </c>
      <c r="AA182" s="12">
        <f>'as at 31st Aug 2023'!AA182</f>
        <v>550126.49909300101</v>
      </c>
      <c r="AB182" s="12">
        <f>'as at 31st Aug 2023'!AB182</f>
        <v>848660.18181954091</v>
      </c>
      <c r="AC182" s="12">
        <f>'as at 31st Aug 2023'!AC182</f>
        <v>54.26637022916281</v>
      </c>
      <c r="AD182" s="12">
        <f>'as at 31st Aug 2023'!AD182</f>
        <v>99.950093822595136</v>
      </c>
    </row>
    <row r="183" spans="1:30">
      <c r="A183" s="151"/>
      <c r="B183" s="136" t="s">
        <v>76</v>
      </c>
      <c r="C183" s="12">
        <f>'as at 31st Aug 2023'!C183</f>
        <v>18.590434920997883</v>
      </c>
      <c r="D183" s="12">
        <f>'as at 31st Aug 2023'!D183</f>
        <v>14.285641269999999</v>
      </c>
      <c r="E183" s="12">
        <f>'as at 31st Aug 2023'!E183</f>
        <v>-23.155959875557407</v>
      </c>
      <c r="F183" s="12">
        <f>'as at 31st Aug 2023'!F183</f>
        <v>71.012882556997894</v>
      </c>
      <c r="G183" s="12">
        <f>'as at 31st Aug 2023'!G183</f>
        <v>40.627133374000167</v>
      </c>
      <c r="H183" s="12">
        <f>'as at 31st Aug 2023'!H183</f>
        <v>-42.789065996030871</v>
      </c>
      <c r="I183" s="12">
        <f>'as at 31st Aug 2023'!I183</f>
        <v>2.4586055485131162</v>
      </c>
      <c r="J183" s="12">
        <f>'as at 31st Aug 2023'!J183</f>
        <v>41</v>
      </c>
      <c r="K183" s="12">
        <f>'as at 31st Aug 2023'!K183</f>
        <v>15</v>
      </c>
      <c r="L183" s="12">
        <f>'as at 31st Aug 2023'!L183</f>
        <v>-63.414634146341463</v>
      </c>
      <c r="M183" s="12">
        <f>'as at 31st Aug 2023'!M183</f>
        <v>111</v>
      </c>
      <c r="N183" s="12">
        <f>'as at 31st Aug 2023'!N183</f>
        <v>54</v>
      </c>
      <c r="O183" s="12">
        <f>'as at 31st Aug 2023'!O183</f>
        <v>-51.351351351351347</v>
      </c>
      <c r="P183" s="12">
        <f>'as at 31st Aug 2023'!P183</f>
        <v>3.1070195627157653</v>
      </c>
      <c r="Q183" s="12">
        <f>'as at 31st Aug 2023'!Q183</f>
        <v>188509</v>
      </c>
      <c r="R183" s="12">
        <f>'as at 31st Aug 2023'!R183</f>
        <v>35317</v>
      </c>
      <c r="S183" s="12">
        <f>'as at 31st Aug 2023'!S183</f>
        <v>-81.26508548663459</v>
      </c>
      <c r="T183" s="12">
        <f>'as at 31st Aug 2023'!T183</f>
        <v>569200</v>
      </c>
      <c r="U183" s="12">
        <f>'as at 31st Aug 2023'!U183</f>
        <v>310604</v>
      </c>
      <c r="V183" s="12">
        <f>'as at 31st Aug 2023'!V183</f>
        <v>-45.431482782853131</v>
      </c>
      <c r="W183" s="12">
        <f>'as at 31st Aug 2023'!W183</f>
        <v>14.696928258526331</v>
      </c>
      <c r="X183" s="12">
        <f>'as at 31st Aug 2023'!X183</f>
        <v>24735.028263100001</v>
      </c>
      <c r="Y183" s="12">
        <f>'as at 31st Aug 2023'!Y183</f>
        <v>7586.9244693000001</v>
      </c>
      <c r="Z183" s="12">
        <f>'as at 31st Aug 2023'!Z183</f>
        <v>-69.327205173974832</v>
      </c>
      <c r="AA183" s="12">
        <f>'as at 31st Aug 2023'!AA183</f>
        <v>73551.329229947005</v>
      </c>
      <c r="AB183" s="12">
        <f>'as at 31st Aug 2023'!AB183</f>
        <v>34143.627475000001</v>
      </c>
      <c r="AC183" s="12">
        <f>'as at 31st Aug 2023'!AC183</f>
        <v>-53.578503838788336</v>
      </c>
      <c r="AD183" s="12">
        <f>'as at 31st Aug 2023'!AD183</f>
        <v>64.292382333936658</v>
      </c>
    </row>
    <row r="184" spans="1:30" ht="16.2">
      <c r="A184" s="151"/>
      <c r="B184" s="142" t="s">
        <v>77</v>
      </c>
      <c r="C184" s="12">
        <f>'as at 31st Aug 2023'!C184</f>
        <v>1005.2517357365308</v>
      </c>
      <c r="D184" s="12">
        <f>'as at 31st Aug 2023'!D184</f>
        <v>730.16219967881</v>
      </c>
      <c r="E184" s="12">
        <f>'as at 31st Aug 2023'!E184</f>
        <v>-27.365238604255417</v>
      </c>
      <c r="F184" s="12">
        <f>'as at 31st Aug 2023'!F184</f>
        <v>3964.1056863769008</v>
      </c>
      <c r="G184" s="12">
        <f>'as at 31st Aug 2023'!G184</f>
        <v>4087.5373790465273</v>
      </c>
      <c r="H184" s="12">
        <f>'as at 31st Aug 2023'!H184</f>
        <v>3.1137336497816692</v>
      </c>
      <c r="I184" s="12">
        <f>'as at 31st Aug 2023'!I184</f>
        <v>90.567246945992153</v>
      </c>
      <c r="J184" s="12">
        <f>'as at 31st Aug 2023'!J184</f>
        <v>430</v>
      </c>
      <c r="K184" s="12">
        <f>'as at 31st Aug 2023'!K184</f>
        <v>682</v>
      </c>
      <c r="L184" s="12">
        <f>'as at 31st Aug 2023'!L184</f>
        <v>58.604651162790702</v>
      </c>
      <c r="M184" s="12">
        <f>'as at 31st Aug 2023'!M184</f>
        <v>1623</v>
      </c>
      <c r="N184" s="12">
        <f>'as at 31st Aug 2023'!N184</f>
        <v>2954</v>
      </c>
      <c r="O184" s="12">
        <f>'as at 31st Aug 2023'!O184</f>
        <v>82.008626001232287</v>
      </c>
      <c r="P184" s="12">
        <f>'as at 31st Aug 2023'!P184</f>
        <v>21.336222462983027</v>
      </c>
      <c r="Q184" s="12">
        <f>'as at 31st Aug 2023'!Q184</f>
        <v>5654996</v>
      </c>
      <c r="R184" s="12">
        <f>'as at 31st Aug 2023'!R184</f>
        <v>6756543</v>
      </c>
      <c r="S184" s="12">
        <f>'as at 31st Aug 2023'!S184</f>
        <v>19.479182655478454</v>
      </c>
      <c r="T184" s="12">
        <f>'as at 31st Aug 2023'!T184</f>
        <v>21807937</v>
      </c>
      <c r="U184" s="12">
        <f>'as at 31st Aug 2023'!U184</f>
        <v>32263250</v>
      </c>
      <c r="V184" s="12">
        <f>'as at 31st Aug 2023'!V184</f>
        <v>47.942696276131038</v>
      </c>
      <c r="W184" s="12">
        <f>'as at 31st Aug 2023'!W184</f>
        <v>63.126818100591898</v>
      </c>
      <c r="X184" s="12">
        <f>'as at 31st Aug 2023'!X184</f>
        <v>193873.47329581354</v>
      </c>
      <c r="Y184" s="12">
        <f>'as at 31st Aug 2023'!Y184</f>
        <v>271038.77793199226</v>
      </c>
      <c r="Z184" s="12">
        <f>'as at 31st Aug 2023'!Z184</f>
        <v>39.801888997180825</v>
      </c>
      <c r="AA184" s="12">
        <f>'as at 31st Aug 2023'!AA184</f>
        <v>944393.82199292106</v>
      </c>
      <c r="AB184" s="12">
        <f>'as at 31st Aug 2023'!AB184</f>
        <v>1502718.6006420797</v>
      </c>
      <c r="AC184" s="12">
        <f>'as at 31st Aug 2023'!AC184</f>
        <v>59.119910110270048</v>
      </c>
      <c r="AD184" s="12">
        <f>'as at 31st Aug 2023'!AD184</f>
        <v>75.330544443225364</v>
      </c>
    </row>
    <row r="185" spans="1:30">
      <c r="A185" s="151"/>
      <c r="B185" s="143"/>
      <c r="C185" s="137"/>
      <c r="D185" s="138"/>
      <c r="E185" s="139"/>
      <c r="F185" s="137"/>
      <c r="G185" s="138"/>
      <c r="H185" s="139"/>
      <c r="I185" s="140"/>
      <c r="J185" s="141"/>
      <c r="K185" s="141"/>
      <c r="L185" s="139"/>
      <c r="M185" s="141"/>
      <c r="N185" s="141"/>
      <c r="O185" s="139"/>
      <c r="P185" s="140"/>
      <c r="Q185" s="141"/>
      <c r="R185" s="141"/>
      <c r="S185" s="139"/>
      <c r="T185" s="141"/>
      <c r="U185" s="141"/>
      <c r="V185" s="139"/>
      <c r="W185" s="140"/>
      <c r="X185" s="137"/>
      <c r="Y185" s="137"/>
      <c r="Z185" s="139"/>
      <c r="AA185" s="137"/>
      <c r="AB185" s="137"/>
      <c r="AC185" s="139"/>
      <c r="AD185" s="140"/>
    </row>
    <row r="186" spans="1:30" s="133" customFormat="1" ht="16.2">
      <c r="A186" s="13">
        <v>26</v>
      </c>
      <c r="B186" s="134" t="s">
        <v>100</v>
      </c>
      <c r="C186" s="9">
        <f>'as at 31st Aug 2023'!C186</f>
        <v>21882.129890502008</v>
      </c>
      <c r="D186" s="9">
        <f>'as at 31st Aug 2023'!D186</f>
        <v>14292.530695058</v>
      </c>
      <c r="E186" s="9">
        <f>'as at 31st Aug 2023'!E186</f>
        <v>-34.684005777418825</v>
      </c>
      <c r="F186" s="9">
        <f>'as at 31st Aug 2023'!F186</f>
        <v>99199.81549115901</v>
      </c>
      <c r="G186" s="9">
        <f>'as at 31st Aug 2023'!G186</f>
        <v>74516.302949118995</v>
      </c>
      <c r="H186" s="9">
        <f>'as at 31st Aug 2023'!H186</f>
        <v>-24.882619407936179</v>
      </c>
      <c r="I186" s="9">
        <f>'as at 31st Aug 2023'!I186</f>
        <v>58.370671543663221</v>
      </c>
      <c r="J186" s="9">
        <f>'as at 31st Aug 2023'!J186</f>
        <v>1656500</v>
      </c>
      <c r="K186" s="9">
        <f>'as at 31st Aug 2023'!K186</f>
        <v>1712505</v>
      </c>
      <c r="L186" s="9">
        <f>'as at 31st Aug 2023'!L186</f>
        <v>3.3809236341684201</v>
      </c>
      <c r="M186" s="9">
        <f>'as at 31st Aug 2023'!M186</f>
        <v>7051330</v>
      </c>
      <c r="N186" s="9">
        <f>'as at 31st Aug 2023'!N186</f>
        <v>6595183</v>
      </c>
      <c r="O186" s="9">
        <f>'as at 31st Aug 2023'!O186</f>
        <v>-6.4689498293229786</v>
      </c>
      <c r="P186" s="9">
        <f>'as at 31st Aug 2023'!P186</f>
        <v>69.042858041668069</v>
      </c>
      <c r="Q186" s="9">
        <f>'as at 31st Aug 2023'!Q186</f>
        <v>1572968</v>
      </c>
      <c r="R186" s="9">
        <f>'as at 31st Aug 2023'!R186</f>
        <v>5807143</v>
      </c>
      <c r="S186" s="9">
        <f>'as at 31st Aug 2023'!S186</f>
        <v>269.18379776320944</v>
      </c>
      <c r="T186" s="9">
        <f>'as at 31st Aug 2023'!T186</f>
        <v>10003219</v>
      </c>
      <c r="U186" s="9">
        <f>'as at 31st Aug 2023'!U186</f>
        <v>20680138</v>
      </c>
      <c r="V186" s="9">
        <f>'as at 31st Aug 2023'!V186</f>
        <v>106.73483205756069</v>
      </c>
      <c r="W186" s="9">
        <f>'as at 31st Aug 2023'!W186</f>
        <v>16.197928911226427</v>
      </c>
      <c r="X186" s="9">
        <f>'as at 31st Aug 2023'!X186</f>
        <v>83067.413116800002</v>
      </c>
      <c r="Y186" s="9">
        <f>'as at 31st Aug 2023'!Y186</f>
        <v>162991.02744869998</v>
      </c>
      <c r="Z186" s="9">
        <f>'as at 31st Aug 2023'!Z186</f>
        <v>96.215364525100156</v>
      </c>
      <c r="AA186" s="9">
        <f>'as at 31st Aug 2023'!AA186</f>
        <v>443738.23662849999</v>
      </c>
      <c r="AB186" s="9">
        <f>'as at 31st Aug 2023'!AB186</f>
        <v>712665.58114490006</v>
      </c>
      <c r="AC186" s="9">
        <f>'as at 31st Aug 2023'!AC186</f>
        <v>60.604951820175799</v>
      </c>
      <c r="AD186" s="9">
        <f>'as at 31st Aug 2023'!AD186</f>
        <v>18.823150474268299</v>
      </c>
    </row>
    <row r="187" spans="1:30">
      <c r="A187" s="151"/>
      <c r="B187" s="136" t="s">
        <v>73</v>
      </c>
      <c r="C187" s="12">
        <f>'as at 31st Aug 2023'!C187</f>
        <v>2115.8067614999995</v>
      </c>
      <c r="D187" s="12">
        <f>'as at 31st Aug 2023'!D187</f>
        <v>2262.2600023000005</v>
      </c>
      <c r="E187" s="12">
        <f>'as at 31st Aug 2023'!E187</f>
        <v>6.9218627837342339</v>
      </c>
      <c r="F187" s="12">
        <f>'as at 31st Aug 2023'!F187</f>
        <v>8652.0731871999978</v>
      </c>
      <c r="G187" s="12">
        <f>'as at 31st Aug 2023'!G187</f>
        <v>8822.8102665999995</v>
      </c>
      <c r="H187" s="12">
        <f>'as at 31st Aug 2023'!H187</f>
        <v>1.9733661020412185</v>
      </c>
      <c r="I187" s="12">
        <f>'as at 31st Aug 2023'!I187</f>
        <v>54.623197062605676</v>
      </c>
      <c r="J187" s="12">
        <f>'as at 31st Aug 2023'!J187</f>
        <v>85103</v>
      </c>
      <c r="K187" s="12">
        <f>'as at 31st Aug 2023'!K187</f>
        <v>96151</v>
      </c>
      <c r="L187" s="12">
        <f>'as at 31st Aug 2023'!L187</f>
        <v>12.981916031162232</v>
      </c>
      <c r="M187" s="12">
        <f>'as at 31st Aug 2023'!M187</f>
        <v>358089</v>
      </c>
      <c r="N187" s="12">
        <f>'as at 31st Aug 2023'!N187</f>
        <v>345671</v>
      </c>
      <c r="O187" s="12">
        <f>'as at 31st Aug 2023'!O187</f>
        <v>-3.4678529639279643</v>
      </c>
      <c r="P187" s="12">
        <f>'as at 31st Aug 2023'!P187</f>
        <v>78.089504360005421</v>
      </c>
      <c r="Q187" s="12">
        <f>'as at 31st Aug 2023'!Q187</f>
        <v>0</v>
      </c>
      <c r="R187" s="12">
        <f>'as at 31st Aug 2023'!R187</f>
        <v>0</v>
      </c>
      <c r="S187" s="12" t="str">
        <f>'as at 31st Aug 2023'!S187</f>
        <v/>
      </c>
      <c r="T187" s="12">
        <f>'as at 31st Aug 2023'!T187</f>
        <v>0</v>
      </c>
      <c r="U187" s="12">
        <f>'as at 31st Aug 2023'!U187</f>
        <v>0</v>
      </c>
      <c r="V187" s="12" t="str">
        <f>'as at 31st Aug 2023'!V187</f>
        <v/>
      </c>
      <c r="W187" s="12" t="str">
        <f>'as at 31st Aug 2023'!W187</f>
        <v/>
      </c>
      <c r="X187" s="12">
        <f>'as at 31st Aug 2023'!X187</f>
        <v>1548.7769999999998</v>
      </c>
      <c r="Y187" s="12">
        <f>'as at 31st Aug 2023'!Y187</f>
        <v>1595.1831</v>
      </c>
      <c r="Z187" s="12">
        <f>'as at 31st Aug 2023'!Z187</f>
        <v>2.9963061176657479</v>
      </c>
      <c r="AA187" s="12">
        <f>'as at 31st Aug 2023'!AA187</f>
        <v>6464.9469999999992</v>
      </c>
      <c r="AB187" s="12">
        <f>'as at 31st Aug 2023'!AB187</f>
        <v>5547.3603000000003</v>
      </c>
      <c r="AC187" s="12">
        <f>'as at 31st Aug 2023'!AC187</f>
        <v>-14.193259434300066</v>
      </c>
      <c r="AD187" s="12">
        <f>'as at 31st Aug 2023'!AD187</f>
        <v>45.980280433706191</v>
      </c>
    </row>
    <row r="188" spans="1:30">
      <c r="A188" s="151"/>
      <c r="B188" s="136" t="s">
        <v>74</v>
      </c>
      <c r="C188" s="12">
        <f>'as at 31st Aug 2023'!C188</f>
        <v>2497.3379488999994</v>
      </c>
      <c r="D188" s="12">
        <f>'as at 31st Aug 2023'!D188</f>
        <v>2563.2615605999995</v>
      </c>
      <c r="E188" s="12">
        <f>'as at 31st Aug 2023'!E188</f>
        <v>2.6397553334356338</v>
      </c>
      <c r="F188" s="12">
        <f>'as at 31st Aug 2023'!F188</f>
        <v>11217.6942666</v>
      </c>
      <c r="G188" s="12">
        <f>'as at 31st Aug 2023'!G188</f>
        <v>11218.552195800001</v>
      </c>
      <c r="H188" s="12">
        <f>'as at 31st Aug 2023'!H188</f>
        <v>7.647999487336854E-3</v>
      </c>
      <c r="I188" s="12">
        <f>'as at 31st Aug 2023'!I188</f>
        <v>33.89643981509284</v>
      </c>
      <c r="J188" s="12">
        <f>'as at 31st Aug 2023'!J188</f>
        <v>1568300</v>
      </c>
      <c r="K188" s="12">
        <f>'as at 31st Aug 2023'!K188</f>
        <v>1613321</v>
      </c>
      <c r="L188" s="12">
        <f>'as at 31st Aug 2023'!L188</f>
        <v>2.8706880061212692</v>
      </c>
      <c r="M188" s="12">
        <f>'as at 31st Aug 2023'!M188</f>
        <v>6681193</v>
      </c>
      <c r="N188" s="12">
        <f>'as at 31st Aug 2023'!N188</f>
        <v>6236811</v>
      </c>
      <c r="O188" s="12">
        <f>'as at 31st Aug 2023'!O188</f>
        <v>-6.6512372865145437</v>
      </c>
      <c r="P188" s="12">
        <f>'as at 31st Aug 2023'!P188</f>
        <v>68.586513065758282</v>
      </c>
      <c r="Q188" s="12">
        <f>'as at 31st Aug 2023'!Q188</f>
        <v>0</v>
      </c>
      <c r="R188" s="12">
        <f>'as at 31st Aug 2023'!R188</f>
        <v>0</v>
      </c>
      <c r="S188" s="12" t="str">
        <f>'as at 31st Aug 2023'!S188</f>
        <v/>
      </c>
      <c r="T188" s="12">
        <f>'as at 31st Aug 2023'!T188</f>
        <v>0</v>
      </c>
      <c r="U188" s="12">
        <f>'as at 31st Aug 2023'!U188</f>
        <v>0</v>
      </c>
      <c r="V188" s="12" t="str">
        <f>'as at 31st Aug 2023'!V188</f>
        <v/>
      </c>
      <c r="W188" s="12" t="str">
        <f>'as at 31st Aug 2023'!W188</f>
        <v/>
      </c>
      <c r="X188" s="12">
        <f>'as at 31st Aug 2023'!X188</f>
        <v>52562.121500000001</v>
      </c>
      <c r="Y188" s="12">
        <f>'as at 31st Aug 2023'!Y188</f>
        <v>49726.221899999982</v>
      </c>
      <c r="Z188" s="12">
        <f>'as at 31st Aug 2023'!Z188</f>
        <v>-5.3953294103625922</v>
      </c>
      <c r="AA188" s="12">
        <f>'as at 31st Aug 2023'!AA188</f>
        <v>219637.88710000002</v>
      </c>
      <c r="AB188" s="12">
        <f>'as at 31st Aug 2023'!AB188</f>
        <v>195616.84829999998</v>
      </c>
      <c r="AC188" s="12">
        <f>'as at 31st Aug 2023'!AC188</f>
        <v>-10.936655381802762</v>
      </c>
      <c r="AD188" s="12">
        <f>'as at 31st Aug 2023'!AD188</f>
        <v>22.30462548094189</v>
      </c>
    </row>
    <row r="189" spans="1:30">
      <c r="A189" s="151"/>
      <c r="B189" s="136" t="s">
        <v>75</v>
      </c>
      <c r="C189" s="12">
        <f>'as at 31st Aug 2023'!C189</f>
        <v>16732.844025677008</v>
      </c>
      <c r="D189" s="12">
        <f>'as at 31st Aug 2023'!D189</f>
        <v>8753.9206678819992</v>
      </c>
      <c r="E189" s="12">
        <f>'as at 31st Aug 2023'!E189</f>
        <v>-47.684203268440996</v>
      </c>
      <c r="F189" s="12">
        <f>'as at 31st Aug 2023'!F189</f>
        <v>77162.275314986007</v>
      </c>
      <c r="G189" s="12">
        <f>'as at 31st Aug 2023'!G189</f>
        <v>52437.396559954992</v>
      </c>
      <c r="H189" s="12">
        <f>'as at 31st Aug 2023'!H189</f>
        <v>-32.04270306195739</v>
      </c>
      <c r="I189" s="12">
        <f>'as at 31st Aug 2023'!I189</f>
        <v>72.58159846304406</v>
      </c>
      <c r="J189" s="12">
        <f>'as at 31st Aug 2023'!J189</f>
        <v>77</v>
      </c>
      <c r="K189" s="12">
        <f>'as at 31st Aug 2023'!K189</f>
        <v>34</v>
      </c>
      <c r="L189" s="12">
        <f>'as at 31st Aug 2023'!L189</f>
        <v>-55.84415584415585</v>
      </c>
      <c r="M189" s="12">
        <f>'as at 31st Aug 2023'!M189</f>
        <v>435</v>
      </c>
      <c r="N189" s="12">
        <f>'as at 31st Aug 2023'!N189</f>
        <v>126</v>
      </c>
      <c r="O189" s="12">
        <f>'as at 31st Aug 2023'!O189</f>
        <v>-71.034482758620683</v>
      </c>
      <c r="P189" s="12">
        <f>'as at 31st Aug 2023'!P189</f>
        <v>17.721518987341771</v>
      </c>
      <c r="Q189" s="12">
        <f>'as at 31st Aug 2023'!Q189</f>
        <v>7318</v>
      </c>
      <c r="R189" s="12">
        <f>'as at 31st Aug 2023'!R189</f>
        <v>10337</v>
      </c>
      <c r="S189" s="12">
        <f>'as at 31st Aug 2023'!S189</f>
        <v>41.254441104126812</v>
      </c>
      <c r="T189" s="12">
        <f>'as at 31st Aug 2023'!T189</f>
        <v>34792</v>
      </c>
      <c r="U189" s="12">
        <f>'as at 31st Aug 2023'!U189</f>
        <v>31971</v>
      </c>
      <c r="V189" s="12">
        <f>'as at 31st Aug 2023'!V189</f>
        <v>-8.1081857898367424</v>
      </c>
      <c r="W189" s="12">
        <f>'as at 31st Aug 2023'!W189</f>
        <v>4.294321810789422E-2</v>
      </c>
      <c r="X189" s="12">
        <f>'as at 31st Aug 2023'!X189</f>
        <v>113.67237069999996</v>
      </c>
      <c r="Y189" s="12">
        <f>'as at 31st Aug 2023'!Y189</f>
        <v>160.88822049999999</v>
      </c>
      <c r="Z189" s="12">
        <f>'as at 31st Aug 2023'!Z189</f>
        <v>41.536786388145643</v>
      </c>
      <c r="AA189" s="12">
        <f>'as at 31st Aug 2023'!AA189</f>
        <v>443.53838329999996</v>
      </c>
      <c r="AB189" s="12">
        <f>'as at 31st Aug 2023'!AB189</f>
        <v>423.74533100000002</v>
      </c>
      <c r="AC189" s="12">
        <f>'as at 31st Aug 2023'!AC189</f>
        <v>-4.4625342575170812</v>
      </c>
      <c r="AD189" s="12">
        <f>'as at 31st Aug 2023'!AD189</f>
        <v>4.9906177404871639E-2</v>
      </c>
    </row>
    <row r="190" spans="1:30">
      <c r="A190" s="151"/>
      <c r="B190" s="136" t="s">
        <v>76</v>
      </c>
      <c r="C190" s="12">
        <f>'as at 31st Aug 2023'!C190</f>
        <v>441.40799661699987</v>
      </c>
      <c r="D190" s="12">
        <f>'as at 31st Aug 2023'!D190</f>
        <v>533.479594324</v>
      </c>
      <c r="E190" s="12">
        <f>'as at 31st Aug 2023'!E190</f>
        <v>20.85861570534453</v>
      </c>
      <c r="F190" s="12">
        <f>'as at 31st Aug 2023'!F190</f>
        <v>1928.4786118449999</v>
      </c>
      <c r="G190" s="12">
        <f>'as at 31st Aug 2023'!G190</f>
        <v>1611.8190428160001</v>
      </c>
      <c r="H190" s="12">
        <f>'as at 31st Aug 2023'!H190</f>
        <v>-16.420175317684627</v>
      </c>
      <c r="I190" s="12">
        <f>'as at 31st Aug 2023'!I190</f>
        <v>97.54139445148688</v>
      </c>
      <c r="J190" s="12">
        <f>'as at 31st Aug 2023'!J190</f>
        <v>516</v>
      </c>
      <c r="K190" s="12">
        <f>'as at 31st Aug 2023'!K190</f>
        <v>362</v>
      </c>
      <c r="L190" s="12">
        <f>'as at 31st Aug 2023'!L190</f>
        <v>-29.844961240310074</v>
      </c>
      <c r="M190" s="12">
        <f>'as at 31st Aug 2023'!M190</f>
        <v>2255</v>
      </c>
      <c r="N190" s="12">
        <f>'as at 31st Aug 2023'!N190</f>
        <v>1684</v>
      </c>
      <c r="O190" s="12">
        <f>'as at 31st Aug 2023'!O190</f>
        <v>-25.321507760532146</v>
      </c>
      <c r="P190" s="12">
        <f>'as at 31st Aug 2023'!P190</f>
        <v>96.892980437284237</v>
      </c>
      <c r="Q190" s="12">
        <f>'as at 31st Aug 2023'!Q190</f>
        <v>265622</v>
      </c>
      <c r="R190" s="12">
        <f>'as at 31st Aug 2023'!R190</f>
        <v>375975</v>
      </c>
      <c r="S190" s="12">
        <f>'as at 31st Aug 2023'!S190</f>
        <v>41.545128039093136</v>
      </c>
      <c r="T190" s="12">
        <f>'as at 31st Aug 2023'!T190</f>
        <v>1053423</v>
      </c>
      <c r="U190" s="12">
        <f>'as at 31st Aug 2023'!U190</f>
        <v>1802790</v>
      </c>
      <c r="V190" s="12">
        <f>'as at 31st Aug 2023'!V190</f>
        <v>71.136381111861041</v>
      </c>
      <c r="W190" s="12">
        <f>'as at 31st Aug 2023'!W190</f>
        <v>85.303071741473673</v>
      </c>
      <c r="X190" s="12">
        <f>'as at 31st Aug 2023'!X190</f>
        <v>1904.0148844000005</v>
      </c>
      <c r="Y190" s="12">
        <f>'as at 31st Aug 2023'!Y190</f>
        <v>7511.9399978999982</v>
      </c>
      <c r="Z190" s="12">
        <f>'as at 31st Aug 2023'!Z190</f>
        <v>294.53157952949437</v>
      </c>
      <c r="AA190" s="12">
        <f>'as at 31st Aug 2023'!AA190</f>
        <v>7956.4358745999998</v>
      </c>
      <c r="AB190" s="12">
        <f>'as at 31st Aug 2023'!AB190</f>
        <v>18963.1734173</v>
      </c>
      <c r="AC190" s="12">
        <f>'as at 31st Aug 2023'!AC190</f>
        <v>138.33753851819176</v>
      </c>
      <c r="AD190" s="12">
        <f>'as at 31st Aug 2023'!AD190</f>
        <v>35.707617666063342</v>
      </c>
    </row>
    <row r="191" spans="1:30" ht="16.2">
      <c r="A191" s="151"/>
      <c r="B191" s="142" t="s">
        <v>77</v>
      </c>
      <c r="C191" s="12">
        <f>'as at 31st Aug 2023'!C191</f>
        <v>94.73315780800003</v>
      </c>
      <c r="D191" s="12">
        <f>'as at 31st Aug 2023'!D191</f>
        <v>179.60886995199988</v>
      </c>
      <c r="E191" s="12">
        <f>'as at 31st Aug 2023'!E191</f>
        <v>89.594513798454074</v>
      </c>
      <c r="F191" s="12">
        <f>'as at 31st Aug 2023'!F191</f>
        <v>239.29411052800003</v>
      </c>
      <c r="G191" s="12">
        <f>'as at 31st Aug 2023'!G191</f>
        <v>425.7248839479999</v>
      </c>
      <c r="H191" s="12">
        <f>'as at 31st Aug 2023'!H191</f>
        <v>77.908634277977939</v>
      </c>
      <c r="I191" s="12">
        <f>'as at 31st Aug 2023'!I191</f>
        <v>9.4327530540078453</v>
      </c>
      <c r="J191" s="12">
        <f>'as at 31st Aug 2023'!J191</f>
        <v>2504</v>
      </c>
      <c r="K191" s="12">
        <f>'as at 31st Aug 2023'!K191</f>
        <v>2637</v>
      </c>
      <c r="L191" s="12">
        <f>'as at 31st Aug 2023'!L191</f>
        <v>5.3115015974440905</v>
      </c>
      <c r="M191" s="12">
        <f>'as at 31st Aug 2023'!M191</f>
        <v>9358</v>
      </c>
      <c r="N191" s="12">
        <f>'as at 31st Aug 2023'!N191</f>
        <v>10891</v>
      </c>
      <c r="O191" s="12">
        <f>'as at 31st Aug 2023'!O191</f>
        <v>16.381705492626629</v>
      </c>
      <c r="P191" s="12">
        <f>'as at 31st Aug 2023'!P191</f>
        <v>78.663777537016983</v>
      </c>
      <c r="Q191" s="12">
        <f>'as at 31st Aug 2023'!Q191</f>
        <v>1300028</v>
      </c>
      <c r="R191" s="12">
        <f>'as at 31st Aug 2023'!R191</f>
        <v>5420831</v>
      </c>
      <c r="S191" s="12">
        <f>'as at 31st Aug 2023'!S191</f>
        <v>316.97801893497683</v>
      </c>
      <c r="T191" s="12">
        <f>'as at 31st Aug 2023'!T191</f>
        <v>8915004</v>
      </c>
      <c r="U191" s="12">
        <f>'as at 31st Aug 2023'!U191</f>
        <v>18845377</v>
      </c>
      <c r="V191" s="12">
        <f>'as at 31st Aug 2023'!V191</f>
        <v>111.38943964579266</v>
      </c>
      <c r="W191" s="12">
        <f>'as at 31st Aug 2023'!W191</f>
        <v>36.873181899408095</v>
      </c>
      <c r="X191" s="12">
        <f>'as at 31st Aug 2023'!X191</f>
        <v>26938.827361699994</v>
      </c>
      <c r="Y191" s="12">
        <f>'as at 31st Aug 2023'!Y191</f>
        <v>103996.79423030002</v>
      </c>
      <c r="Z191" s="12">
        <f>'as at 31st Aug 2023'!Z191</f>
        <v>286.04796279349716</v>
      </c>
      <c r="AA191" s="12">
        <f>'as at 31st Aug 2023'!AA191</f>
        <v>209235.42827059998</v>
      </c>
      <c r="AB191" s="12">
        <f>'as at 31st Aug 2023'!AB191</f>
        <v>492114.45379660005</v>
      </c>
      <c r="AC191" s="12">
        <f>'as at 31st Aug 2023'!AC191</f>
        <v>135.19652377424259</v>
      </c>
      <c r="AD191" s="12">
        <f>'as at 31st Aug 2023'!AD191</f>
        <v>24.669455556774636</v>
      </c>
    </row>
    <row r="192" spans="1:30">
      <c r="A192" s="151"/>
      <c r="B192" s="143"/>
      <c r="C192" s="137"/>
      <c r="D192" s="138"/>
      <c r="E192" s="139"/>
      <c r="F192" s="137"/>
      <c r="G192" s="138"/>
      <c r="H192" s="139"/>
      <c r="I192" s="140"/>
      <c r="J192" s="141"/>
      <c r="K192" s="141"/>
      <c r="L192" s="139"/>
      <c r="M192" s="141"/>
      <c r="N192" s="141"/>
      <c r="O192" s="139"/>
      <c r="P192" s="140"/>
      <c r="Q192" s="141"/>
      <c r="R192" s="141"/>
      <c r="S192" s="139"/>
      <c r="T192" s="141"/>
      <c r="U192" s="141"/>
      <c r="V192" s="139"/>
      <c r="W192" s="140"/>
      <c r="X192" s="137"/>
      <c r="Y192" s="137"/>
      <c r="Z192" s="139"/>
      <c r="AA192" s="137"/>
      <c r="AB192" s="137"/>
      <c r="AC192" s="139"/>
      <c r="AD192" s="140"/>
    </row>
    <row r="193" spans="1:30" s="133" customFormat="1" ht="16.2">
      <c r="A193" s="18"/>
      <c r="B193" s="134" t="s">
        <v>101</v>
      </c>
      <c r="C193" s="9">
        <f>'as at 31st Aug 2023'!C193</f>
        <v>32856.995877229427</v>
      </c>
      <c r="D193" s="9">
        <f>'as at 31st Aug 2023'!D193</f>
        <v>26788.552381416263</v>
      </c>
      <c r="E193" s="9">
        <f>'as at 31st Aug 2023'!E193</f>
        <v>-18.469258475388251</v>
      </c>
      <c r="F193" s="9">
        <f>'as at 31st Aug 2023'!F193</f>
        <v>145610.42775076348</v>
      </c>
      <c r="G193" s="9">
        <f>'as at 31st Aug 2023'!G193</f>
        <v>127660.52022097826</v>
      </c>
      <c r="H193" s="9">
        <f>'as at 31st Aug 2023'!H193</f>
        <v>-12.327350318968556</v>
      </c>
      <c r="I193" s="9">
        <f>'as at 31st Aug 2023'!I193</f>
        <v>100</v>
      </c>
      <c r="J193" s="9">
        <f>'as at 31st Aug 2023'!J193</f>
        <v>2266363</v>
      </c>
      <c r="K193" s="9">
        <f>'as at 31st Aug 2023'!K193</f>
        <v>2428976</v>
      </c>
      <c r="L193" s="9">
        <f>'as at 31st Aug 2023'!L193</f>
        <v>7.1750641887464717</v>
      </c>
      <c r="M193" s="9">
        <f>'as at 31st Aug 2023'!M193</f>
        <v>9759366</v>
      </c>
      <c r="N193" s="9">
        <f>'as at 31st Aug 2023'!N193</f>
        <v>9552303</v>
      </c>
      <c r="O193" s="9">
        <f>'as at 31st Aug 2023'!O193</f>
        <v>-2.1216849537152305</v>
      </c>
      <c r="P193" s="9">
        <f>'as at 31st Aug 2023'!P193</f>
        <v>100</v>
      </c>
      <c r="Q193" s="9">
        <f>'as at 31st Aug 2023'!Q193</f>
        <v>20846942.800000001</v>
      </c>
      <c r="R193" s="9">
        <f>'as at 31st Aug 2023'!R193</f>
        <v>24151755</v>
      </c>
      <c r="S193" s="9">
        <f>'as at 31st Aug 2023'!S193</f>
        <v>15.85274268608825</v>
      </c>
      <c r="T193" s="9">
        <f>'as at 31st Aug 2023'!T193</f>
        <v>88894222.799999997</v>
      </c>
      <c r="U193" s="9">
        <f>'as at 31st Aug 2023'!U193</f>
        <v>127671495</v>
      </c>
      <c r="V193" s="9">
        <f>'as at 31st Aug 2023'!V193</f>
        <v>43.621813632640261</v>
      </c>
      <c r="W193" s="9">
        <f>'as at 31st Aug 2023'!W193</f>
        <v>100</v>
      </c>
      <c r="X193" s="9">
        <f>'as at 31st Aug 2023'!X193</f>
        <v>541479.02300372766</v>
      </c>
      <c r="Y193" s="9">
        <f>'as at 31st Aug 2023'!Y193</f>
        <v>696416.74414457171</v>
      </c>
      <c r="Z193" s="9">
        <f>'as at 31st Aug 2023'!Z193</f>
        <v>28.613799345607795</v>
      </c>
      <c r="AA193" s="9">
        <f>'as at 31st Aug 2023'!AA193</f>
        <v>2529980.0369912349</v>
      </c>
      <c r="AB193" s="9">
        <f>'as at 31st Aug 2023'!AB193</f>
        <v>3786112.1182616646</v>
      </c>
      <c r="AC193" s="9">
        <f>'as at 31st Aug 2023'!AC193</f>
        <v>49.649881141523863</v>
      </c>
      <c r="AD193" s="9">
        <f>'as at 31st Aug 2023'!AD193</f>
        <v>100</v>
      </c>
    </row>
    <row r="194" spans="1:30">
      <c r="A194" s="151"/>
      <c r="B194" s="136" t="s">
        <v>73</v>
      </c>
      <c r="C194" s="12">
        <f>'as at 31st Aug 2023'!C194</f>
        <v>3784.8611021084707</v>
      </c>
      <c r="D194" s="12">
        <f>'as at 31st Aug 2023'!D194</f>
        <v>3970.951655982999</v>
      </c>
      <c r="E194" s="12">
        <f>'as at 31st Aug 2023'!E194</f>
        <v>4.9167076110365304</v>
      </c>
      <c r="F194" s="12">
        <f>'as at 31st Aug 2023'!F194</f>
        <v>15451.739805713492</v>
      </c>
      <c r="G194" s="12">
        <f>'as at 31st Aug 2023'!G194</f>
        <v>16152.13085474995</v>
      </c>
      <c r="H194" s="12">
        <f>'as at 31st Aug 2023'!H194</f>
        <v>4.5327649691426997</v>
      </c>
      <c r="I194" s="12">
        <f>'as at 31st Aug 2023'!I194</f>
        <v>100</v>
      </c>
      <c r="J194" s="12">
        <f>'as at 31st Aug 2023'!J194</f>
        <v>104999</v>
      </c>
      <c r="K194" s="12">
        <f>'as at 31st Aug 2023'!K194</f>
        <v>117249</v>
      </c>
      <c r="L194" s="12">
        <f>'as at 31st Aug 2023'!L194</f>
        <v>11.666777778835979</v>
      </c>
      <c r="M194" s="12">
        <f>'as at 31st Aug 2023'!M194</f>
        <v>453429</v>
      </c>
      <c r="N194" s="12">
        <f>'as at 31st Aug 2023'!N194</f>
        <v>442660</v>
      </c>
      <c r="O194" s="12">
        <f>'as at 31st Aug 2023'!O194</f>
        <v>-2.3750135081787915</v>
      </c>
      <c r="P194" s="12">
        <f>'as at 31st Aug 2023'!P194</f>
        <v>100</v>
      </c>
      <c r="Q194" s="12">
        <f>'as at 31st Aug 2023'!Q194</f>
        <v>0</v>
      </c>
      <c r="R194" s="12">
        <f>'as at 31st Aug 2023'!R194</f>
        <v>0</v>
      </c>
      <c r="S194" s="12" t="str">
        <f>'as at 31st Aug 2023'!S194</f>
        <v/>
      </c>
      <c r="T194" s="12">
        <f>'as at 31st Aug 2023'!T194</f>
        <v>0</v>
      </c>
      <c r="U194" s="12">
        <f>'as at 31st Aug 2023'!U194</f>
        <v>0</v>
      </c>
      <c r="V194" s="12" t="str">
        <f>'as at 31st Aug 2023'!V194</f>
        <v/>
      </c>
      <c r="W194" s="12" t="str">
        <f>'as at 31st Aug 2023'!W194</f>
        <v/>
      </c>
      <c r="X194" s="12">
        <f>'as at 31st Aug 2023'!X194</f>
        <v>3474.0411910000003</v>
      </c>
      <c r="Y194" s="12">
        <f>'as at 31st Aug 2023'!Y194</f>
        <v>3236.2230661070007</v>
      </c>
      <c r="Z194" s="12">
        <f>'as at 31st Aug 2023'!Z194</f>
        <v>-6.845575852960561</v>
      </c>
      <c r="AA194" s="12">
        <f>'as at 31st Aug 2023'!AA194</f>
        <v>14133.329681382998</v>
      </c>
      <c r="AB194" s="12">
        <f>'as at 31st Aug 2023'!AB194</f>
        <v>12064.650862663</v>
      </c>
      <c r="AC194" s="12">
        <f>'as at 31st Aug 2023'!AC194</f>
        <v>-14.636882216403302</v>
      </c>
      <c r="AD194" s="12">
        <f>'as at 31st Aug 2023'!AD194</f>
        <v>100</v>
      </c>
    </row>
    <row r="195" spans="1:30">
      <c r="A195" s="151"/>
      <c r="B195" s="136" t="s">
        <v>74</v>
      </c>
      <c r="C195" s="12">
        <f>'as at 31st Aug 2023'!C195</f>
        <v>7224.1052410936591</v>
      </c>
      <c r="D195" s="12">
        <f>'as at 31st Aug 2023'!D195</f>
        <v>8298.3155956792343</v>
      </c>
      <c r="E195" s="12">
        <f>'as at 31st Aug 2023'!E195</f>
        <v>14.869804892584181</v>
      </c>
      <c r="F195" s="12">
        <f>'as at 31st Aug 2023'!F195</f>
        <v>30594.634623715203</v>
      </c>
      <c r="G195" s="12">
        <f>'as at 31st Aug 2023'!G195</f>
        <v>33096.550130331954</v>
      </c>
      <c r="H195" s="12">
        <f>'as at 31st Aug 2023'!H195</f>
        <v>8.1776283240114545</v>
      </c>
      <c r="I195" s="12">
        <f>'as at 31st Aug 2023'!I195</f>
        <v>100</v>
      </c>
      <c r="J195" s="12">
        <f>'as at 31st Aug 2023'!J195</f>
        <v>2157700</v>
      </c>
      <c r="K195" s="12">
        <f>'as at 31st Aug 2023'!K195</f>
        <v>2307851</v>
      </c>
      <c r="L195" s="12">
        <f>'as at 31st Aug 2023'!L195</f>
        <v>6.958845066505992</v>
      </c>
      <c r="M195" s="12">
        <f>'as at 31st Aug 2023'!M195</f>
        <v>9291739</v>
      </c>
      <c r="N195" s="12">
        <f>'as at 31st Aug 2023'!N195</f>
        <v>9093349</v>
      </c>
      <c r="O195" s="12">
        <f>'as at 31st Aug 2023'!O195</f>
        <v>-2.1351223920516915</v>
      </c>
      <c r="P195" s="12">
        <f>'as at 31st Aug 2023'!P195</f>
        <v>100</v>
      </c>
      <c r="Q195" s="12">
        <f>'as at 31st Aug 2023'!Q195</f>
        <v>0</v>
      </c>
      <c r="R195" s="12">
        <f>'as at 31st Aug 2023'!R195</f>
        <v>0</v>
      </c>
      <c r="S195" s="12" t="str">
        <f>'as at 31st Aug 2023'!S195</f>
        <v/>
      </c>
      <c r="T195" s="12">
        <f>'as at 31st Aug 2023'!T195</f>
        <v>0</v>
      </c>
      <c r="U195" s="12">
        <f>'as at 31st Aug 2023'!U195</f>
        <v>0</v>
      </c>
      <c r="V195" s="12" t="str">
        <f>'as at 31st Aug 2023'!V195</f>
        <v/>
      </c>
      <c r="W195" s="12" t="str">
        <f>'as at 31st Aug 2023'!W195</f>
        <v/>
      </c>
      <c r="X195" s="12">
        <f>'as at 31st Aug 2023'!X195</f>
        <v>167724.47685063101</v>
      </c>
      <c r="Y195" s="12">
        <f>'as at 31st Aug 2023'!Y195</f>
        <v>217577.98262519296</v>
      </c>
      <c r="Z195" s="12">
        <f>'as at 31st Aug 2023'!Z195</f>
        <v>29.723452838049134</v>
      </c>
      <c r="AA195" s="12">
        <f>'as at 31st Aug 2023'!AA195</f>
        <v>730139.65446548257</v>
      </c>
      <c r="AB195" s="12">
        <f>'as at 31st Aug 2023'!AB195</f>
        <v>877023.68491748092</v>
      </c>
      <c r="AC195" s="12">
        <f>'as at 31st Aug 2023'!AC195</f>
        <v>20.117251481092136</v>
      </c>
      <c r="AD195" s="12">
        <f>'as at 31st Aug 2023'!AD195</f>
        <v>100</v>
      </c>
    </row>
    <row r="196" spans="1:30">
      <c r="A196" s="151"/>
      <c r="B196" s="136" t="s">
        <v>75</v>
      </c>
      <c r="C196" s="12">
        <f>'as at 31st Aug 2023'!C196</f>
        <v>20288.046208944768</v>
      </c>
      <c r="D196" s="12">
        <f>'as at 31st Aug 2023'!D196</f>
        <v>13061.748824529217</v>
      </c>
      <c r="E196" s="12">
        <f>'as at 31st Aug 2023'!E196</f>
        <v>-35.618498252579691</v>
      </c>
      <c r="F196" s="12">
        <f>'as at 31st Aug 2023'!F196</f>
        <v>93361.162030027859</v>
      </c>
      <c r="G196" s="12">
        <f>'as at 31st Aug 2023'!G196</f>
        <v>72246.130796711819</v>
      </c>
      <c r="H196" s="12">
        <f>'as at 31st Aug 2023'!H196</f>
        <v>-22.616504308852527</v>
      </c>
      <c r="I196" s="12">
        <f>'as at 31st Aug 2023'!I196</f>
        <v>100</v>
      </c>
      <c r="J196" s="12">
        <f>'as at 31st Aug 2023'!J196</f>
        <v>173</v>
      </c>
      <c r="K196" s="12">
        <f>'as at 31st Aug 2023'!K196</f>
        <v>180</v>
      </c>
      <c r="L196" s="12">
        <f>'as at 31st Aug 2023'!L196</f>
        <v>4.0462427745664664</v>
      </c>
      <c r="M196" s="12">
        <f>'as at 31st Aug 2023'!M196</f>
        <v>851</v>
      </c>
      <c r="N196" s="12">
        <f>'as at 31st Aug 2023'!N196</f>
        <v>711</v>
      </c>
      <c r="O196" s="12">
        <f>'as at 31st Aug 2023'!O196</f>
        <v>-16.451233842538194</v>
      </c>
      <c r="P196" s="12">
        <f>'as at 31st Aug 2023'!P196</f>
        <v>100</v>
      </c>
      <c r="Q196" s="12">
        <f>'as at 31st Aug 2023'!Q196</f>
        <v>13437787.800000001</v>
      </c>
      <c r="R196" s="12">
        <f>'as at 31st Aug 2023'!R196</f>
        <v>15079058</v>
      </c>
      <c r="S196" s="12">
        <f>'as at 31st Aug 2023'!S196</f>
        <v>12.213842221857373</v>
      </c>
      <c r="T196" s="12">
        <f>'as at 31st Aug 2023'!T196</f>
        <v>56548658.799999997</v>
      </c>
      <c r="U196" s="12">
        <f>'as at 31st Aug 2023'!U196</f>
        <v>74449474</v>
      </c>
      <c r="V196" s="12">
        <f>'as at 31st Aug 2023'!V196</f>
        <v>31.655596401165219</v>
      </c>
      <c r="W196" s="12">
        <f>'as at 31st Aug 2023'!W196</f>
        <v>100</v>
      </c>
      <c r="X196" s="12">
        <f>'as at 31st Aug 2023'!X196</f>
        <v>122829.16115708301</v>
      </c>
      <c r="Y196" s="12">
        <f>'as at 31st Aug 2023'!Y196</f>
        <v>166955.60068032</v>
      </c>
      <c r="Z196" s="12">
        <f>'as at 31st Aug 2023'!Z196</f>
        <v>35.925051598133791</v>
      </c>
      <c r="AA196" s="12">
        <f>'as at 31st Aug 2023'!AA196</f>
        <v>550570.03747630108</v>
      </c>
      <c r="AB196" s="12">
        <f>'as at 31st Aug 2023'!AB196</f>
        <v>849083.92715054087</v>
      </c>
      <c r="AC196" s="12">
        <f>'as at 31st Aug 2023'!AC196</f>
        <v>54.219058313192207</v>
      </c>
      <c r="AD196" s="12">
        <f>'as at 31st Aug 2023'!AD196</f>
        <v>100</v>
      </c>
    </row>
    <row r="197" spans="1:30">
      <c r="A197" s="151"/>
      <c r="B197" s="136" t="s">
        <v>76</v>
      </c>
      <c r="C197" s="12">
        <f>'as at 31st Aug 2023'!C197</f>
        <v>459.99843153799776</v>
      </c>
      <c r="D197" s="12">
        <f>'as at 31st Aug 2023'!D197</f>
        <v>547.76523559400005</v>
      </c>
      <c r="E197" s="12">
        <f>'as at 31st Aug 2023'!E197</f>
        <v>19.079805068585841</v>
      </c>
      <c r="F197" s="12">
        <f>'as at 31st Aug 2023'!F197</f>
        <v>1999.4914944019979</v>
      </c>
      <c r="G197" s="12">
        <f>'as at 31st Aug 2023'!G197</f>
        <v>1652.4461761900002</v>
      </c>
      <c r="H197" s="12">
        <f>'as at 31st Aug 2023'!H197</f>
        <v>-17.356678894790246</v>
      </c>
      <c r="I197" s="12">
        <f>'as at 31st Aug 2023'!I197</f>
        <v>100</v>
      </c>
      <c r="J197" s="12">
        <f>'as at 31st Aug 2023'!J197</f>
        <v>557</v>
      </c>
      <c r="K197" s="12">
        <f>'as at 31st Aug 2023'!K197</f>
        <v>377</v>
      </c>
      <c r="L197" s="12">
        <f>'as at 31st Aug 2023'!L197</f>
        <v>-32.315978456014363</v>
      </c>
      <c r="M197" s="12">
        <f>'as at 31st Aug 2023'!M197</f>
        <v>2366</v>
      </c>
      <c r="N197" s="12">
        <f>'as at 31st Aug 2023'!N197</f>
        <v>1738</v>
      </c>
      <c r="O197" s="12">
        <f>'as at 31st Aug 2023'!O197</f>
        <v>-26.542688081149624</v>
      </c>
      <c r="P197" s="12">
        <f>'as at 31st Aug 2023'!P197</f>
        <v>100</v>
      </c>
      <c r="Q197" s="12">
        <f>'as at 31st Aug 2023'!Q197</f>
        <v>454131</v>
      </c>
      <c r="R197" s="12">
        <f>'as at 31st Aug 2023'!R197</f>
        <v>411292</v>
      </c>
      <c r="S197" s="12">
        <f>'as at 31st Aug 2023'!S197</f>
        <v>-9.4331811745949956</v>
      </c>
      <c r="T197" s="12">
        <f>'as at 31st Aug 2023'!T197</f>
        <v>1622623</v>
      </c>
      <c r="U197" s="12">
        <f>'as at 31st Aug 2023'!U197</f>
        <v>2113394</v>
      </c>
      <c r="V197" s="12">
        <f>'as at 31st Aug 2023'!V197</f>
        <v>30.245534544992879</v>
      </c>
      <c r="W197" s="12">
        <f>'as at 31st Aug 2023'!W197</f>
        <v>100</v>
      </c>
      <c r="X197" s="12">
        <f>'as at 31st Aug 2023'!X197</f>
        <v>26639.0431475</v>
      </c>
      <c r="Y197" s="12">
        <f>'as at 31st Aug 2023'!Y197</f>
        <v>15098.864467199997</v>
      </c>
      <c r="Z197" s="12">
        <f>'as at 31st Aug 2023'!Z197</f>
        <v>-43.320545022590338</v>
      </c>
      <c r="AA197" s="12">
        <f>'as at 31st Aug 2023'!AA197</f>
        <v>81507.765104546997</v>
      </c>
      <c r="AB197" s="12">
        <f>'as at 31st Aug 2023'!AB197</f>
        <v>53106.800892300002</v>
      </c>
      <c r="AC197" s="12">
        <f>'as at 31st Aug 2023'!AC197</f>
        <v>-34.844488958589558</v>
      </c>
      <c r="AD197" s="12">
        <f>'as at 31st Aug 2023'!AD197</f>
        <v>100</v>
      </c>
    </row>
    <row r="198" spans="1:30" ht="16.2">
      <c r="A198" s="151"/>
      <c r="B198" s="142" t="s">
        <v>77</v>
      </c>
      <c r="C198" s="12">
        <f>'as at 31st Aug 2023'!C198</f>
        <v>1099.9848935445309</v>
      </c>
      <c r="D198" s="12">
        <f>'as at 31st Aug 2023'!D198</f>
        <v>909.77106963080985</v>
      </c>
      <c r="E198" s="12">
        <f>'as at 31st Aug 2023'!E198</f>
        <v>-17.292403289356685</v>
      </c>
      <c r="F198" s="12">
        <f>'as at 31st Aug 2023'!F198</f>
        <v>4203.3997969049005</v>
      </c>
      <c r="G198" s="12">
        <f>'as at 31st Aug 2023'!G198</f>
        <v>4513.2622629945272</v>
      </c>
      <c r="H198" s="12">
        <f>'as at 31st Aug 2023'!H198</f>
        <v>7.3717105453016574</v>
      </c>
      <c r="I198" s="12">
        <f>'as at 31st Aug 2023'!I198</f>
        <v>100</v>
      </c>
      <c r="J198" s="12">
        <f>'as at 31st Aug 2023'!J198</f>
        <v>2934</v>
      </c>
      <c r="K198" s="12">
        <f>'as at 31st Aug 2023'!K198</f>
        <v>3319</v>
      </c>
      <c r="L198" s="12">
        <f>'as at 31st Aug 2023'!L198</f>
        <v>13.122017723244728</v>
      </c>
      <c r="M198" s="12">
        <f>'as at 31st Aug 2023'!M198</f>
        <v>10981</v>
      </c>
      <c r="N198" s="12">
        <f>'as at 31st Aug 2023'!N198</f>
        <v>13845</v>
      </c>
      <c r="O198" s="12">
        <f>'as at 31st Aug 2023'!O198</f>
        <v>26.081413350332383</v>
      </c>
      <c r="P198" s="12">
        <f>'as at 31st Aug 2023'!P198</f>
        <v>100</v>
      </c>
      <c r="Q198" s="12">
        <f>'as at 31st Aug 2023'!Q198</f>
        <v>6955024</v>
      </c>
      <c r="R198" s="12">
        <f>'as at 31st Aug 2023'!R198</f>
        <v>12177374</v>
      </c>
      <c r="S198" s="12">
        <f>'as at 31st Aug 2023'!S198</f>
        <v>75.087447577463422</v>
      </c>
      <c r="T198" s="12">
        <f>'as at 31st Aug 2023'!T198</f>
        <v>30722941</v>
      </c>
      <c r="U198" s="12">
        <f>'as at 31st Aug 2023'!U198</f>
        <v>51108627</v>
      </c>
      <c r="V198" s="12">
        <f>'as at 31st Aug 2023'!V198</f>
        <v>66.353302569568456</v>
      </c>
      <c r="W198" s="12">
        <f>'as at 31st Aug 2023'!W198</f>
        <v>100</v>
      </c>
      <c r="X198" s="12">
        <f>'as at 31st Aug 2023'!X198</f>
        <v>220812.30065751352</v>
      </c>
      <c r="Y198" s="12">
        <f>'as at 31st Aug 2023'!Y198</f>
        <v>375035.57216229226</v>
      </c>
      <c r="Z198" s="12">
        <f>'as at 31st Aug 2023'!Z198</f>
        <v>69.843605200230058</v>
      </c>
      <c r="AA198" s="12">
        <f>'as at 31st Aug 2023'!AA198</f>
        <v>1153629.250263521</v>
      </c>
      <c r="AB198" s="12">
        <f>'as at 31st Aug 2023'!AB198</f>
        <v>1994833.0544386797</v>
      </c>
      <c r="AC198" s="12">
        <f>'as at 31st Aug 2023'!AC198</f>
        <v>72.918037054192624</v>
      </c>
      <c r="AD198" s="12">
        <f>'as at 31st Aug 2023'!AD198</f>
        <v>100</v>
      </c>
    </row>
    <row r="199" spans="1:30">
      <c r="A199" s="152" t="s">
        <v>102</v>
      </c>
      <c r="N199" s="21"/>
      <c r="O199" s="21"/>
      <c r="P199" s="21"/>
      <c r="Q199" s="21"/>
    </row>
    <row r="200" spans="1:30">
      <c r="A200" s="152" t="s">
        <v>103</v>
      </c>
    </row>
    <row r="201" spans="1:30" hidden="1">
      <c r="AB201" s="130">
        <f>(AB194+AB195)*10000000/(N194+N195)</f>
        <v>932348.46546405728</v>
      </c>
    </row>
    <row r="202" spans="1:30" hidden="1">
      <c r="G202" s="130">
        <f>(G194+G195)*10000000/(N194+N195)</f>
        <v>51644.96068017753</v>
      </c>
      <c r="AB202" s="130">
        <f>(AB196+AB197+AB198)*10000000/(U196+U197+U198)</f>
        <v>226912.34112058609</v>
      </c>
    </row>
    <row r="203" spans="1:30" hidden="1"/>
    <row r="204" spans="1:30" hidden="1"/>
    <row r="205" spans="1:30" ht="13.8">
      <c r="A205" s="130">
        <v>3</v>
      </c>
      <c r="B205" s="29" t="s">
        <v>106</v>
      </c>
    </row>
  </sheetData>
  <mergeCells count="8">
    <mergeCell ref="A1:N1"/>
    <mergeCell ref="Y1:AD1"/>
    <mergeCell ref="A2:A3"/>
    <mergeCell ref="B2:B3"/>
    <mergeCell ref="C2:I2"/>
    <mergeCell ref="J2:P2"/>
    <mergeCell ref="Q2:W2"/>
    <mergeCell ref="X2:A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FYP as at 31st March, 2018_TEMP</vt:lpstr>
      <vt:lpstr>Authority Vs Life Council</vt:lpstr>
      <vt:lpstr>as at 31st Aug 2023</vt:lpstr>
      <vt:lpstr>हिंदी संस्करण</vt:lpstr>
      <vt:lpstr>'FYP as at 31st March, 2018_TEMP'!Print_Area</vt:lpstr>
      <vt:lpstr>'as at 31st Aug 2023'!Print_Titles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زیست</cp:lastModifiedBy>
  <cp:lastPrinted>2023-05-19T12:24:47Z</cp:lastPrinted>
  <dcterms:created xsi:type="dcterms:W3CDTF">2002-04-18T04:47:59Z</dcterms:created>
  <dcterms:modified xsi:type="dcterms:W3CDTF">2023-09-08T06:44:28Z</dcterms:modified>
</cp:coreProperties>
</file>